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<sst xmlns="http://schemas.openxmlformats.org/spreadsheetml/2006/main" count="2431" uniqueCount="1248">
  <si>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</si>
  <si>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</si>
  <si>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</si>
  <si>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</si>
  <si>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</si>
  <si>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</si>
  <si>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</si>
  <si>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</si>
  <si>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</si>
  <si>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</si>
  <si>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</si>
  <si>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</si>
  <si>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</si>
  <si>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</si>
  <si>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</si>
  <si>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</si>
  <si>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</si>
  <si>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</si>
  <si>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</si>
  <si>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</si>
  <si>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</si>
  <si>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</si>
  <si>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</si>
  <si>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</si>
  <si>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</si>
  <si>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</si>
  <si>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</si>
  <si>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</si>
  <si>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</si>
  <si>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</si>
  <si>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</si>
  <si>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</si>
  <si>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</si>
  <si>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</si>
  <si>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</si>
  <si>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</si>
  <si>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</si>
  <si>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</si>
  <si>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</si>
  <si>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</si>
  <si>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</si>
  <si>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</si>
  <si>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</si>
  <si>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</si>
  <si>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</si>
  <si>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</si>
  <si>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</si>
  <si>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</si>
  <si>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</si>
  <si>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</si>
  <si>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</si>
  <si>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</si>
  <si>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</si>
  <si>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</si>
  <si>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</si>
  <si>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</si>
  <si>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</si>
  <si>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</si>
  <si>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</si>
  <si>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</si>
  <si>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</si>
  <si>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</si>
  <si>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</si>
  <si>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</si>
  <si>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</si>
  <si>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</si>
  <si>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</si>
  <si>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</si>
  <si>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</si>
  <si>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</si>
  <si>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</si>
  <si>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</si>
  <si>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</si>
  <si>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</si>
  <si>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</si>
  <si>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</si>
  <si>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</si>
  <si>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</si>
  <si>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</si>
  <si>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</si>
  <si>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</si>
  <si>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</si>
  <si>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</si>
  <si>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</si>
  <si>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</si>
  <si>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</si>
  <si>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</si>
  <si>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</si>
  <si>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</si>
  <si>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</si>
  <si>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</si>
  <si>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</si>
  <si>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</si>
  <si>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</si>
  <si>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</si>
  <si>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</si>
  <si>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</si>
  <si>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</si>
  <si>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</si>
  <si>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</si>
  <si>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</si>
  <si>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</si>
  <si>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</si>
  <si>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</si>
  <si>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</si>
  <si>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</si>
  <si>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</si>
  <si>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</si>
  <si>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</si>
  <si>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</si>
  <si>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</si>
  <si>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</si>
  <si>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</si>
  <si>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</si>
  <si>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</si>
  <si>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</si>
  <si>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</si>
  <si>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</si>
  <si>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</si>
  <si>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</si>
  <si>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</si>
  <si>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</si>
  <si>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</si>
  <si>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</si>
  <si>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</si>
  <si>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</si>
  <si>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</si>
  <si>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</si>
  <si>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</si>
  <si>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</si>
  <si>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</si>
  <si>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</si>
  <si>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DGAF-suspensión giros calidad Resolución 4604 del 18-dic-14</t>
  </si>
  <si>
    <t>DGAF-suspensión giros calidad Resolución 3386 del 14-sep-15</t>
  </si>
  <si>
    <t>NORTE DE SANTANDER</t>
  </si>
  <si>
    <t>VALLE DEL CAUCA</t>
  </si>
  <si>
    <t>MAYO 2016</t>
  </si>
  <si>
    <t>MUNICIPIOS  NO CERTIFICADOS - PAC - CALIDAD MATRÍCULA ENERO A MAYO 2016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</si>
  <si>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</si>
  <si>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</si>
  <si>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</si>
  <si>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</si>
  <si>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</si>
  <si>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</si>
  <si>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</si>
  <si>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</si>
  <si>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</si>
  <si>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</si>
  <si>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</si>
  <si>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</si>
  <si>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</si>
  <si>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</si>
  <si>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</si>
  <si>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</si>
  <si>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</si>
  <si>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</si>
  <si>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</si>
  <si>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</si>
  <si>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</si>
  <si>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</si>
  <si>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</si>
  <si>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</si>
  <si>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</si>
  <si>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</si>
  <si>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</si>
  <si>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</si>
  <si>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</si>
  <si>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</si>
  <si>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</si>
  <si>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</si>
  <si>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</si>
  <si>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</si>
  <si>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</si>
  <si>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</si>
  <si>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</si>
  <si>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</si>
  <si>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</si>
  <si>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</si>
  <si>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</si>
  <si>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</si>
  <si>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</si>
  <si>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</si>
  <si>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</si>
  <si>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Medida cautelar Resolución DGAF No. 3656 del 29/09/2015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</si>
  <si>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</si>
  <si>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</si>
  <si>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</si>
  <si>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</si>
  <si>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</si>
  <si>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</si>
  <si>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</si>
  <si>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</si>
  <si>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</si>
  <si>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</si>
  <si>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</si>
  <si>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</si>
  <si>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</si>
  <si>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</si>
  <si>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</si>
  <si>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</si>
  <si>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</si>
  <si>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</si>
  <si>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</si>
  <si>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</si>
  <si>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</si>
  <si>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</si>
  <si>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</si>
  <si>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</si>
  <si>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</si>
  <si>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</si>
  <si>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</si>
  <si>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</si>
  <si>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</si>
  <si>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</si>
  <si>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</si>
  <si>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</si>
  <si>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</si>
  <si>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</si>
  <si>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</si>
  <si>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</si>
  <si>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</si>
  <si>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</si>
  <si>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</si>
  <si>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</si>
  <si>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</si>
  <si>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</si>
  <si>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</si>
  <si>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</si>
  <si>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</si>
  <si>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</si>
  <si>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</si>
  <si>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</si>
  <si>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</si>
  <si>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</si>
  <si>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</si>
  <si>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</si>
  <si>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</si>
  <si>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</si>
  <si>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</si>
  <si>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</si>
  <si>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</si>
  <si>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</si>
  <si>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</si>
  <si>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</si>
  <si>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</si>
  <si>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</si>
  <si>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</si>
  <si>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</si>
  <si>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</si>
  <si>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</si>
  <si>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</si>
  <si>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</si>
  <si>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</si>
  <si>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</si>
  <si>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</si>
  <si>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</si>
  <si>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</si>
  <si>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</si>
  <si>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</si>
  <si>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</si>
  <si>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</si>
  <si>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</si>
  <si>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</si>
  <si>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</si>
  <si>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</si>
  <si>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</si>
  <si>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</si>
  <si>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</si>
  <si>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</si>
  <si>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</si>
  <si>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</si>
  <si>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</si>
  <si>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</si>
  <si>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</si>
  <si>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</si>
  <si>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</si>
  <si>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</si>
  <si>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</si>
  <si>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</si>
  <si>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</si>
  <si>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</si>
  <si>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</si>
  <si>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</si>
  <si>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</si>
  <si>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</si>
  <si>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</si>
  <si>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</si>
  <si>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</si>
  <si>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</si>
  <si>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</si>
  <si>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</si>
  <si>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</si>
  <si>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</si>
  <si>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</si>
  <si>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</si>
  <si>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</si>
  <si>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</si>
  <si>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</si>
  <si>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</si>
  <si>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</si>
  <si>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</si>
  <si>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</si>
  <si>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</si>
  <si>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</si>
  <si>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</si>
  <si>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</si>
  <si>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</si>
  <si>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</si>
  <si>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</si>
  <si>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</si>
  <si>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</si>
  <si>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</si>
  <si>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</si>
  <si>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</si>
  <si>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</si>
  <si>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</si>
  <si>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</si>
  <si>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</si>
  <si>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</si>
  <si>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</si>
  <si>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</si>
  <si>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</si>
  <si>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</si>
  <si>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</si>
  <si>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</si>
  <si>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</si>
  <si>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</si>
  <si>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</si>
  <si>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</si>
  <si>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</si>
  <si>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</si>
  <si>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</si>
  <si>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</si>
  <si>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</si>
  <si>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</si>
  <si>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</si>
  <si>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</si>
  <si>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</si>
  <si>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</si>
  <si>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</si>
  <si>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</si>
  <si>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</si>
  <si>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</si>
  <si>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</si>
  <si>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</si>
  <si>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</si>
  <si>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</si>
  <si>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</si>
  <si>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</si>
  <si>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</si>
  <si>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</si>
  <si>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</si>
  <si>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</si>
  <si>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</si>
  <si>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</si>
  <si>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</si>
  <si>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</si>
  <si>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</si>
  <si>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</si>
  <si>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</si>
  <si>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</si>
  <si>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</si>
  <si>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</si>
  <si>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</si>
  <si>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</si>
  <si>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</si>
  <si>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</si>
  <si>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</si>
  <si>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</si>
  <si>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</si>
  <si>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</si>
  <si>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</si>
  <si>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</si>
  <si>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</si>
  <si>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</si>
  <si>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</si>
  <si>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</si>
  <si>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</si>
  <si>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</si>
  <si>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</si>
  <si>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</si>
  <si>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</si>
  <si>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</si>
  <si>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</si>
  <si>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</si>
  <si>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</si>
  <si>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</si>
  <si>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</si>
  <si>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</si>
  <si>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</si>
  <si>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</si>
  <si>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</si>
  <si>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</si>
  <si>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</si>
  <si>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</si>
  <si>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</si>
  <si>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</si>
  <si>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</si>
  <si>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</si>
  <si>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</si>
  <si>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</si>
  <si>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</si>
  <si>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</si>
  <si>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</si>
  <si>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</si>
  <si>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</si>
  <si>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</si>
  <si>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</si>
  <si>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</si>
  <si>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</si>
  <si>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</si>
  <si>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</si>
  <si>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</si>
  <si>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</si>
  <si>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</si>
  <si>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</si>
  <si>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</si>
  <si>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</si>
  <si>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</si>
  <si>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</si>
  <si>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</si>
  <si>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</si>
  <si>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</si>
  <si>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</si>
  <si>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</si>
  <si>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</si>
  <si>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</si>
  <si>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</si>
  <si>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</si>
  <si>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</si>
  <si>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</si>
  <si>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</si>
  <si>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</si>
  <si>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</si>
  <si>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</si>
  <si>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</si>
  <si>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</si>
  <si>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</si>
  <si>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</si>
  <si>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</si>
  <si>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</si>
  <si>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</si>
  <si>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</si>
  <si>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</si>
  <si>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</si>
  <si>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</si>
  <si>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</si>
  <si>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</si>
  <si>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</si>
  <si>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</si>
  <si>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</si>
  <si>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</si>
  <si>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</si>
  <si>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</si>
  <si>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</si>
  <si>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</si>
  <si>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</si>
  <si>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</si>
  <si>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</si>
  <si>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</si>
  <si>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</si>
  <si>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</si>
  <si>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</si>
  <si>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</si>
  <si>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</si>
  <si>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</si>
  <si>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</si>
  <si>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</si>
  <si>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</si>
  <si>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</si>
  <si>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</si>
  <si>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</si>
  <si>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</si>
  <si>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</si>
  <si>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</si>
  <si>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</si>
  <si>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</si>
  <si>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</si>
  <si>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</si>
  <si>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</si>
  <si>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</si>
  <si>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</si>
  <si>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</si>
  <si>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</si>
  <si>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</si>
  <si>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</si>
  <si>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</si>
  <si>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</si>
  <si>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</si>
  <si>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</si>
  <si>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</si>
  <si>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</si>
  <si>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</si>
  <si>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</si>
  <si>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</si>
  <si>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</si>
  <si>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</si>
  <si>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</si>
  <si>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</si>
  <si>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</si>
  <si>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</si>
  <si>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</si>
  <si>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</si>
  <si>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</si>
  <si>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</si>
  <si>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</si>
  <si>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</si>
  <si>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</si>
  <si>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</si>
  <si>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</si>
  <si>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</si>
  <si>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</si>
  <si>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</si>
  <si>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</si>
  <si>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</si>
  <si>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</si>
  <si>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</si>
  <si>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</si>
  <si>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</si>
  <si>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</si>
  <si>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</si>
  <si>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</si>
  <si>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</si>
  <si>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</si>
  <si>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</si>
  <si>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</si>
  <si>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</si>
  <si>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</si>
  <si>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</si>
  <si>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</si>
  <si>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</si>
  <si>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</si>
  <si>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</si>
  <si>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</si>
  <si>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</si>
  <si>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</si>
  <si>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</si>
  <si>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</si>
  <si>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</si>
  <si>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</si>
  <si>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</si>
  <si>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</si>
  <si>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</si>
  <si>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</si>
  <si>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</si>
  <si>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</si>
  <si>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</si>
  <si>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</si>
  <si>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</si>
  <si>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</si>
  <si>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</si>
  <si>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</si>
  <si>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</si>
  <si>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</si>
  <si>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</si>
  <si>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</si>
  <si>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</si>
  <si>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</si>
  <si>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</si>
  <si>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</si>
  <si>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</si>
  <si>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</si>
  <si>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</si>
  <si>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</si>
  <si>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</si>
  <si>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</si>
  <si>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</si>
  <si>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</si>
  <si>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</si>
  <si>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</si>
  <si>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</si>
  <si>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</si>
  <si>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</si>
  <si>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</si>
  <si>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</si>
  <si>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</si>
  <si>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</si>
  <si>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</si>
  <si>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</si>
  <si>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</si>
  <si>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</si>
  <si>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</si>
  <si>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</si>
  <si>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</si>
  <si>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</si>
  <si>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</si>
  <si>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</si>
  <si>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</si>
  <si>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</si>
  <si>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</si>
  <si>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</si>
  <si>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</si>
  <si>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</si>
  <si>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</si>
  <si>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</si>
  <si>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</si>
  <si>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</si>
  <si>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</si>
  <si>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</si>
  <si>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</si>
  <si>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</si>
  <si>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</si>
  <si>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</si>
  <si>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</si>
  <si>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</si>
  <si>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</si>
  <si>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</si>
  <si>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</si>
  <si>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</si>
  <si>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</si>
  <si>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</si>
  <si>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</si>
  <si>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</si>
  <si>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</si>
  <si>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</si>
  <si>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</si>
  <si>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</si>
  <si>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</si>
  <si>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</si>
  <si>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</si>
  <si>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</si>
  <si>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</si>
  <si>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</si>
  <si>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</si>
  <si>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</si>
  <si>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</si>
  <si>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</si>
  <si>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</si>
  <si>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</si>
  <si>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</si>
  <si>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</si>
  <si>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</si>
  <si>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</si>
  <si>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</si>
  <si>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</si>
  <si>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</si>
  <si>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</si>
  <si>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</si>
  <si>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</si>
  <si>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</si>
  <si>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</si>
  <si>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</si>
  <si>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</si>
  <si>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</si>
  <si>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</si>
  <si>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</si>
  <si>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</si>
  <si>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</si>
  <si>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</si>
  <si>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</si>
  <si>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</si>
  <si>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</si>
  <si>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</si>
  <si>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</si>
  <si>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</si>
  <si>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</si>
  <si>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</si>
  <si>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</si>
  <si>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</si>
  <si>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</si>
  <si>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</si>
  <si>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</si>
  <si>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</si>
  <si>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</si>
  <si>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</si>
  <si>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</si>
  <si>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</si>
  <si>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</si>
  <si>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</si>
  <si>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</si>
  <si>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</si>
  <si>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</si>
  <si>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</si>
  <si>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</si>
  <si>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</si>
  <si>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</si>
  <si>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</si>
  <si>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</si>
  <si>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</si>
  <si>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</si>
  <si>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</si>
  <si>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</si>
  <si>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</si>
  <si>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</si>
  <si>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</si>
  <si>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</si>
  <si>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</si>
  <si>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</si>
  <si>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</si>
  <si>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</si>
  <si>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</si>
  <si>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</si>
  <si>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</si>
  <si>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</si>
  <si>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</si>
  <si>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</si>
  <si>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</si>
  <si>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</si>
  <si>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</si>
  <si>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</si>
  <si>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</si>
  <si>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</si>
  <si>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</si>
  <si>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</si>
  <si>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</si>
  <si>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</si>
  <si>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</si>
  <si>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</si>
  <si>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</si>
  <si>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</si>
  <si>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</si>
  <si>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</si>
  <si>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</si>
  <si>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</si>
  <si>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</si>
  <si>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</si>
  <si>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</si>
  <si>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</si>
  <si>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</si>
  <si>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</si>
  <si>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</si>
  <si>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</si>
  <si>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</si>
  <si>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</si>
  <si>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</si>
  <si>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</si>
  <si>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</si>
  <si>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</si>
  <si>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</si>
  <si>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</si>
  <si>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</si>
  <si>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</si>
  <si>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</si>
  <si>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</si>
  <si>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</si>
  <si>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</si>
  <si>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</si>
  <si>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</si>
  <si>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</si>
  <si>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</si>
  <si>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</si>
  <si>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</si>
  <si>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</si>
  <si>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</si>
  <si>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</si>
  <si>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</si>
  <si>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</si>
  <si>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</si>
  <si>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</si>
  <si>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</si>
  <si>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</si>
  <si>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</si>
  <si>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</si>
  <si>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</si>
  <si>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</si>
  <si>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</si>
  <si>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</si>
  <si>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</si>
  <si>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</si>
  <si>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</si>
  <si>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</si>
  <si>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</si>
  <si>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</si>
  <si>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</si>
  <si>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</si>
  <si>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</si>
  <si>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</si>
  <si>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</si>
  <si>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</si>
  <si>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</si>
  <si>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</si>
  <si>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</si>
  <si>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</si>
  <si>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</si>
  <si>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</si>
  <si>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</si>
  <si>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</si>
  <si>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</si>
  <si>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</si>
  <si>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</si>
  <si>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</si>
  <si>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</si>
  <si>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</si>
  <si>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</si>
  <si>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</si>
  <si>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</si>
  <si>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</si>
  <si>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</si>
  <si>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</si>
  <si>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</si>
  <si>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</si>
  <si>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</si>
  <si>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</si>
  <si>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</si>
  <si>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</si>
  <si>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</si>
  <si>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</si>
  <si>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</si>
  <si>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</si>
  <si>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</si>
  <si>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</si>
  <si>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</si>
  <si>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</si>
  <si>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</si>
  <si>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</si>
  <si>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</si>
  <si>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</si>
  <si>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</si>
  <si>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</si>
  <si>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</si>
  <si>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</si>
  <si>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</si>
  <si>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</si>
  <si>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</si>
  <si>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</si>
  <si>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</si>
  <si>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</si>
  <si>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</si>
  <si>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</si>
  <si>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</si>
  <si>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</si>
  <si>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</si>
  <si>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</si>
  <si>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</si>
  <si>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</si>
  <si>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</si>
  <si>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</si>
  <si>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</si>
  <si>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</si>
  <si>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</si>
  <si>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</si>
  <si>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</si>
  <si>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</si>
  <si>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</si>
  <si>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</si>
  <si>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</si>
  <si>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</si>
  <si>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</si>
  <si>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</si>
  <si>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</si>
  <si>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</si>
  <si>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</si>
  <si>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</si>
  <si>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</si>
  <si>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</si>
  <si>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</si>
  <si>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</si>
  <si>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</si>
  <si>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</si>
  <si>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</si>
  <si>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</si>
  <si>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</si>
  <si>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</si>
  <si>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</si>
  <si>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</si>
  <si>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</si>
  <si>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</si>
  <si>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</si>
  <si>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</si>
  <si>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</si>
  <si>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</si>
  <si>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</si>
  <si>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</si>
  <si>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</si>
  <si>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</si>
  <si>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</si>
  <si>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</si>
  <si>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</si>
  <si>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</si>
  <si>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</si>
  <si>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</si>
  <si>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</si>
  <si>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</si>
  <si>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</si>
  <si>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</si>
  <si>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</si>
  <si>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</si>
  <si>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</si>
  <si>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</si>
  <si>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</si>
  <si>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</si>
  <si>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</si>
  <si>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</si>
  <si>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</si>
  <si>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</si>
  <si>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</si>
  <si>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</si>
  <si>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</si>
  <si>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</si>
  <si>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</si>
  <si>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</si>
  <si>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</si>
  <si>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</si>
  <si>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</si>
  <si>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</si>
  <si>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</si>
  <si>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</si>
  <si>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</si>
  <si>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</si>
  <si>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</si>
  <si>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</si>
  <si>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</si>
  <si>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</si>
  <si>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</si>
  <si>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</si>
  <si>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</si>
  <si>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</si>
  <si>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</si>
  <si>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</si>
  <si>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</si>
  <si>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</si>
  <si>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</si>
  <si>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</si>
  <si>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</si>
  <si>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</si>
  <si>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</si>
  <si>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</si>
  <si>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</si>
  <si>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</si>
  <si>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</si>
  <si>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</si>
  <si>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</si>
  <si>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</si>
  <si>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</si>
  <si>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</si>
  <si>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</si>
  <si>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</si>
  <si>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</si>
  <si>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</si>
  <si>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</si>
  <si>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</si>
  <si>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</si>
  <si>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</si>
  <si>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</si>
  <si>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</si>
  <si>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</si>
  <si>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</si>
  <si>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</si>
  <si>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</si>
  <si>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</si>
  <si>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</si>
  <si>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</si>
  <si>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</si>
  <si>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</si>
  <si>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</si>
  <si>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</si>
  <si>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</si>
  <si>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</si>
  <si>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</si>
  <si>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</si>
  <si>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</si>
  <si>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</si>
  <si>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</si>
  <si>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</si>
  <si>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</si>
  <si>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</si>
  <si>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</si>
  <si>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</si>
  <si>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</si>
  <si>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</si>
  <si>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</si>
  <si>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</si>
  <si>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</si>
  <si>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</si>
  <si>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</si>
  <si>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</si>
  <si>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</si>
  <si>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</si>
  <si>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</si>
  <si>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</si>
  <si>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</si>
  <si>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</si>
  <si>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</si>
  <si>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</si>
  <si>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</si>
  <si>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</si>
  <si>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</si>
  <si>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</si>
  <si>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</si>
  <si>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</si>
  <si>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</si>
  <si>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</si>
  <si>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</si>
  <si>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</si>
  <si>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</si>
  <si>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</si>
  <si>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</si>
  <si>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</si>
  <si>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</si>
  <si>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</si>
  <si>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</si>
  <si>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</si>
  <si>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</si>
  <si>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</si>
  <si>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</si>
  <si>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</si>
  <si>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</si>
  <si>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</si>
  <si>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</si>
  <si>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</si>
  <si>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</si>
  <si>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</si>
  <si>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</si>
  <si>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</si>
  <si>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</si>
  <si>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</si>
  <si>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</si>
  <si>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</si>
  <si>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</si>
  <si>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</si>
  <si>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</si>
  <si>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</si>
  <si>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</si>
  <si>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</si>
  <si>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</si>
  <si>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</si>
  <si>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</si>
  <si>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</si>
  <si>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</si>
  <si>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</si>
  <si>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</si>
  <si>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</si>
  <si>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</si>
  <si>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</si>
  <si>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</si>
  <si>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</si>
  <si>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</si>
  <si>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</si>
  <si>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</si>
  <si>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</si>
  <si>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</si>
  <si>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</si>
  <si>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</si>
  <si>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</si>
  <si>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</si>
  <si>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</si>
  <si>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</si>
  <si>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</si>
  <si>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</si>
  <si>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</si>
  <si>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</si>
  <si>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</si>
  <si>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</si>
  <si>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</si>
  <si>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</si>
  <si>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</si>
  <si>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</si>
  <si>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</si>
  <si>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</si>
  <si>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</si>
  <si>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</si>
  <si>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</si>
  <si>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</si>
  <si>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</si>
  <si>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</si>
  <si>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</si>
  <si>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</si>
  <si>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</si>
  <si>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</si>
  <si>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</si>
  <si>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</si>
  <si>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</si>
  <si>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</si>
  <si>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</si>
  <si>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</si>
  <si>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</si>
  <si>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</si>
  <si>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</si>
  <si>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</si>
  <si>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</si>
  <si>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</si>
  <si>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</si>
  <si>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</si>
  <si>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</si>
  <si>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</si>
  <si>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</si>
  <si>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</si>
  <si>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</si>
  <si>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</si>
  <si>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</si>
  <si>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</si>
  <si>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</si>
  <si>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</si>
  <si>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</si>
  <si>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</si>
  <si>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</si>
  <si>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</si>
  <si>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</si>
  <si>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</si>
  <si>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</si>
  <si>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</si>
  <si>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</si>
  <si>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</si>
  <si>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</si>
  <si>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</si>
  <si>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</si>
  <si>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</si>
  <si>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</si>
  <si>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</si>
  <si>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</si>
  <si>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</si>
  <si>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</si>
  <si>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</si>
  <si>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</si>
  <si>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</si>
  <si>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</si>
  <si>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</si>
  <si>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</si>
  <si>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</si>
  <si>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</si>
  <si>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</si>
  <si>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</si>
  <si>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</si>
  <si>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</si>
  <si>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</si>
  <si>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</si>
  <si>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</si>
  <si>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</si>
  <si>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</si>
  <si>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</si>
  <si>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</si>
  <si>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</si>
  <si>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</si>
  <si>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</si>
  <si>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</si>
  <si>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</si>
  <si>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</si>
  <si>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</si>
  <si>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</si>
  <si>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</si>
  <si>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</si>
  <si>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</si>
  <si>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</si>
  <si>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</si>
  <si>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</si>
  <si>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</si>
  <si>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</si>
  <si>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</si>
  <si>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</si>
  <si>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</si>
  <si>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</si>
  <si>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</si>
  <si>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</si>
  <si>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</si>
  <si>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</si>
  <si>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</si>
  <si>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</si>
  <si>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</si>
  <si>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</si>
  <si>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</si>
  <si>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</si>
  <si>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</si>
  <si>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</si>
  <si>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</si>
  <si>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</si>
  <si>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</si>
  <si>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</si>
  <si>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</si>
  <si>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</si>
  <si>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</si>
  <si>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</si>
  <si>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</si>
  <si>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</si>
  <si>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</si>
  <si>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</si>
  <si>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</si>
  <si>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</si>
  <si>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</si>
  <si>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</si>
  <si>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</si>
  <si>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</si>
  <si>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</si>
  <si>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</si>
  <si>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</si>
  <si>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</si>
  <si>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</si>
  <si>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</si>
  <si>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</si>
  <si>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</si>
  <si>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</si>
  <si>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</si>
  <si>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</si>
  <si>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</si>
  <si>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</si>
  <si>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</si>
  <si>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</si>
  <si>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</si>
  <si>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</si>
  <si>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</si>
  <si>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</si>
  <si>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</si>
  <si>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</si>
  <si>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</si>
  <si>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</si>
  <si>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</si>
  <si>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</si>
  <si>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</si>
  <si>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</si>
  <si>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</si>
  <si>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</si>
  <si>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</si>
  <si>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</si>
  <si>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</si>
  <si>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</si>
  <si>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</si>
  <si>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</si>
  <si>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</si>
  <si>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</si>
  <si>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</si>
  <si>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</si>
  <si>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</si>
  <si>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</si>
  <si>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</si>
  <si>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</si>
  <si>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</si>
  <si>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</si>
  <si>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</si>
  <si>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</si>
  <si>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</si>
  <si>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</si>
  <si>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</si>
  <si>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</si>
  <si>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</si>
  <si>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</si>
  <si>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</si>
  <si>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</si>
  <si>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</si>
  <si>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</si>
  <si>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</si>
  <si>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</si>
  <si>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</si>
  <si>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</si>
  <si>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</si>
  <si>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</si>
  <si>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</si>
  <si>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</si>
  <si>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</si>
  <si>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</si>
  <si>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</si>
  <si>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</si>
  <si>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</si>
  <si>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</si>
  <si>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Levantan medida Resolución DGAF No. 1252 del 2/05/2016</t>
  </si>
  <si>
    <t>DISTRITOS Y MUNICIPIOS CERTIFICADOS - PAC - JUNIO 2016</t>
  </si>
  <si>
    <t>DEPARTAMENTOS - PAC- JUNIO 2016</t>
  </si>
  <si>
    <t>Levantan medida Resolución DGAF No. 1596 del 26/05/2016</t>
  </si>
  <si>
    <t>Medida cautelar Resolución DGAF No. 1297 del 06/05/2016</t>
  </si>
  <si>
    <t>No se puede programar el giro por cuenta invalida en SIIF, la administración municipal no responde.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</si>
</sst>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6" fillId="0" borderId="8" applyNumberFormat="0" applyFill="0" applyAlignment="0" applyProtection="0"/>
    <xf numFmtId="0" fontId="59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0" fillId="0" borderId="0" xfId="48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/>
    </xf>
    <xf numFmtId="178" fontId="0" fillId="33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9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8" applyNumberFormat="1" applyFont="1" applyFill="1" applyBorder="1" applyAlignment="1">
      <alignment horizontal="center" vertical="center" wrapText="1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5" fillId="35" borderId="11" xfId="48" applyNumberFormat="1" applyFont="1" applyFill="1" applyBorder="1" applyAlignment="1">
      <alignment vertical="center"/>
    </xf>
    <xf numFmtId="179" fontId="5" fillId="0" borderId="11" xfId="48" applyNumberFormat="1" applyFont="1" applyBorder="1" applyAlignment="1">
      <alignment/>
    </xf>
    <xf numFmtId="179" fontId="0" fillId="0" borderId="0" xfId="48" applyNumberFormat="1" applyFont="1" applyAlignment="1">
      <alignment horizontal="left" vertical="center"/>
    </xf>
    <xf numFmtId="179" fontId="4" fillId="0" borderId="0" xfId="48" applyNumberFormat="1" applyFont="1" applyFill="1" applyAlignment="1">
      <alignment horizontal="left"/>
    </xf>
    <xf numFmtId="179" fontId="33" fillId="0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8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8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9" fillId="0" borderId="11" xfId="48" applyNumberFormat="1" applyFont="1" applyBorder="1" applyAlignment="1">
      <alignment/>
    </xf>
    <xf numFmtId="179" fontId="2" fillId="0" borderId="11" xfId="48" applyNumberFormat="1" applyFont="1" applyBorder="1" applyAlignment="1">
      <alignment/>
    </xf>
    <xf numFmtId="179" fontId="2" fillId="0" borderId="11" xfId="48" applyNumberFormat="1" applyFont="1" applyFill="1" applyBorder="1" applyAlignment="1">
      <alignment/>
    </xf>
    <xf numFmtId="179" fontId="2" fillId="35" borderId="11" xfId="48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8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8" applyNumberFormat="1" applyFont="1" applyFill="1" applyBorder="1" applyAlignment="1">
      <alignment/>
    </xf>
    <xf numFmtId="179" fontId="9" fillId="34" borderId="11" xfId="48" applyNumberFormat="1" applyFont="1" applyFill="1" applyBorder="1" applyAlignment="1">
      <alignment/>
    </xf>
    <xf numFmtId="179" fontId="9" fillId="0" borderId="0" xfId="48" applyNumberFormat="1" applyFont="1" applyAlignment="1">
      <alignment/>
    </xf>
    <xf numFmtId="179" fontId="5" fillId="34" borderId="17" xfId="48" applyNumberFormat="1" applyFont="1" applyFill="1" applyBorder="1" applyAlignment="1">
      <alignment horizontal="center" vertical="center" wrapText="1"/>
    </xf>
    <xf numFmtId="179" fontId="5" fillId="34" borderId="18" xfId="48" applyNumberFormat="1" applyFont="1" applyFill="1" applyBorder="1" applyAlignment="1">
      <alignment horizontal="center" vertical="center" wrapText="1"/>
    </xf>
    <xf numFmtId="179" fontId="6" fillId="0" borderId="0" xfId="48" applyNumberFormat="1" applyFont="1" applyAlignment="1">
      <alignment/>
    </xf>
    <xf numFmtId="179" fontId="0" fillId="0" borderId="0" xfId="48" applyNumberFormat="1" applyFont="1" applyFill="1" applyAlignment="1">
      <alignment/>
    </xf>
    <xf numFmtId="179" fontId="11" fillId="0" borderId="0" xfId="48" applyNumberFormat="1" applyFont="1" applyAlignment="1">
      <alignment/>
    </xf>
    <xf numFmtId="178" fontId="9" fillId="0" borderId="0" xfId="48" applyFont="1" applyAlignment="1">
      <alignment/>
    </xf>
    <xf numFmtId="179" fontId="2" fillId="35" borderId="0" xfId="48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8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8" applyNumberFormat="1" applyFont="1" applyBorder="1" applyAlignment="1">
      <alignment/>
    </xf>
    <xf numFmtId="178" fontId="2" fillId="0" borderId="0" xfId="48" applyNumberFormat="1" applyFont="1" applyBorder="1" applyAlignment="1">
      <alignment horizontal="center" vertical="center" wrapText="1"/>
    </xf>
    <xf numFmtId="179" fontId="11" fillId="0" borderId="11" xfId="48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8" applyNumberFormat="1" applyFont="1" applyBorder="1" applyAlignment="1">
      <alignment horizontal="left" vertical="center"/>
    </xf>
    <xf numFmtId="178" fontId="14" fillId="0" borderId="18" xfId="48" applyNumberFormat="1" applyFont="1" applyBorder="1" applyAlignment="1">
      <alignment horizontal="left" vertical="center"/>
    </xf>
    <xf numFmtId="179" fontId="14" fillId="0" borderId="17" xfId="48" applyNumberFormat="1" applyFont="1" applyBorder="1" applyAlignment="1">
      <alignment horizontal="left" vertical="center"/>
    </xf>
    <xf numFmtId="178" fontId="2" fillId="0" borderId="17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8" applyFont="1" applyAlignment="1">
      <alignment horizontal="center"/>
    </xf>
    <xf numFmtId="178" fontId="2" fillId="37" borderId="11" xfId="48" applyFont="1" applyFill="1" applyBorder="1" applyAlignment="1">
      <alignment horizontal="center" vertical="center" wrapText="1"/>
    </xf>
    <xf numFmtId="178" fontId="2" fillId="37" borderId="19" xfId="48" applyFont="1" applyFill="1" applyBorder="1" applyAlignment="1">
      <alignment horizontal="center" vertical="center" wrapText="1"/>
    </xf>
    <xf numFmtId="178" fontId="2" fillId="38" borderId="19" xfId="48" applyFont="1" applyFill="1" applyBorder="1" applyAlignment="1">
      <alignment horizontal="center" vertical="center" wrapText="1"/>
    </xf>
    <xf numFmtId="178" fontId="9" fillId="0" borderId="11" xfId="48" applyFont="1" applyBorder="1" applyAlignment="1">
      <alignment/>
    </xf>
    <xf numFmtId="178" fontId="0" fillId="0" borderId="0" xfId="48" applyFont="1" applyAlignment="1">
      <alignment/>
    </xf>
    <xf numFmtId="178" fontId="8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2" fillId="37" borderId="11" xfId="48" applyNumberFormat="1" applyFont="1" applyFill="1" applyBorder="1" applyAlignment="1">
      <alignment horizontal="center" vertical="center" wrapText="1"/>
    </xf>
    <xf numFmtId="178" fontId="2" fillId="37" borderId="19" xfId="48" applyNumberFormat="1" applyFont="1" applyFill="1" applyBorder="1" applyAlignment="1">
      <alignment horizontal="center" vertical="center" wrapText="1"/>
    </xf>
    <xf numFmtId="178" fontId="2" fillId="38" borderId="19" xfId="48" applyNumberFormat="1" applyFont="1" applyFill="1" applyBorder="1" applyAlignment="1">
      <alignment horizontal="center" vertical="center" wrapText="1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9" fillId="0" borderId="11" xfId="48" applyNumberFormat="1" applyFont="1" applyBorder="1" applyAlignment="1">
      <alignment/>
    </xf>
    <xf numFmtId="178" fontId="9" fillId="0" borderId="11" xfId="48" applyNumberFormat="1" applyFont="1" applyFill="1" applyBorder="1" applyAlignment="1">
      <alignment horizontal="left"/>
    </xf>
    <xf numFmtId="178" fontId="11" fillId="0" borderId="0" xfId="48" applyNumberFormat="1" applyFont="1" applyAlignment="1">
      <alignment/>
    </xf>
    <xf numFmtId="178" fontId="9" fillId="0" borderId="0" xfId="48" applyNumberFormat="1" applyFont="1" applyAlignment="1">
      <alignment/>
    </xf>
    <xf numFmtId="178" fontId="3" fillId="0" borderId="0" xfId="48" applyFont="1" applyAlignment="1">
      <alignment/>
    </xf>
    <xf numFmtId="178" fontId="3" fillId="0" borderId="0" xfId="48" applyFont="1" applyFill="1" applyBorder="1" applyAlignment="1">
      <alignment horizontal="center" vertical="center" wrapText="1"/>
    </xf>
    <xf numFmtId="178" fontId="9" fillId="0" borderId="11" xfId="48" applyFont="1" applyFill="1" applyBorder="1" applyAlignment="1">
      <alignment/>
    </xf>
    <xf numFmtId="178" fontId="0" fillId="33" borderId="0" xfId="48" applyFont="1" applyFill="1" applyBorder="1" applyAlignment="1">
      <alignment horizontal="left"/>
    </xf>
    <xf numFmtId="178" fontId="0" fillId="33" borderId="20" xfId="48" applyFont="1" applyFill="1" applyBorder="1" applyAlignment="1">
      <alignment/>
    </xf>
    <xf numFmtId="178" fontId="2" fillId="0" borderId="17" xfId="48" applyFont="1" applyBorder="1" applyAlignment="1">
      <alignment vertical="center"/>
    </xf>
    <xf numFmtId="179" fontId="2" fillId="36" borderId="11" xfId="48" applyNumberFormat="1" applyFont="1" applyFill="1" applyBorder="1" applyAlignment="1">
      <alignment vertical="center"/>
    </xf>
    <xf numFmtId="179" fontId="2" fillId="36" borderId="11" xfId="48" applyNumberFormat="1" applyFont="1" applyFill="1" applyBorder="1" applyAlignment="1">
      <alignment/>
    </xf>
    <xf numFmtId="178" fontId="9" fillId="4" borderId="11" xfId="48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0" fillId="0" borderId="0" xfId="48" applyNumberFormat="1" applyFont="1" applyAlignment="1">
      <alignment/>
    </xf>
    <xf numFmtId="179" fontId="0" fillId="0" borderId="0" xfId="0" applyNumberFormat="1" applyFont="1" applyAlignment="1">
      <alignment/>
    </xf>
    <xf numFmtId="43" fontId="61" fillId="0" borderId="0" xfId="0" applyNumberFormat="1" applyFont="1" applyAlignment="1">
      <alignment vertical="center"/>
    </xf>
    <xf numFmtId="179" fontId="62" fillId="0" borderId="0" xfId="48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9" fontId="63" fillId="0" borderId="0" xfId="48" applyNumberFormat="1" applyFont="1" applyAlignment="1">
      <alignment/>
    </xf>
    <xf numFmtId="179" fontId="63" fillId="0" borderId="0" xfId="48" applyNumberFormat="1" applyFont="1" applyAlignment="1">
      <alignment horizontal="left"/>
    </xf>
    <xf numFmtId="0" fontId="62" fillId="0" borderId="0" xfId="0" applyFont="1" applyAlignment="1">
      <alignment horizontal="center"/>
    </xf>
    <xf numFmtId="179" fontId="62" fillId="0" borderId="0" xfId="48" applyNumberFormat="1" applyFont="1" applyAlignment="1">
      <alignment horizontal="center"/>
    </xf>
    <xf numFmtId="179" fontId="62" fillId="0" borderId="12" xfId="48" applyNumberFormat="1" applyFont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179" fontId="62" fillId="0" borderId="17" xfId="48" applyNumberFormat="1" applyFont="1" applyFill="1" applyBorder="1" applyAlignment="1">
      <alignment horizontal="center" vertical="center" wrapText="1"/>
    </xf>
    <xf numFmtId="179" fontId="63" fillId="0" borderId="11" xfId="48" applyNumberFormat="1" applyFont="1" applyFill="1" applyBorder="1" applyAlignment="1">
      <alignment horizontal="center"/>
    </xf>
    <xf numFmtId="179" fontId="63" fillId="0" borderId="11" xfId="48" applyNumberFormat="1" applyFont="1" applyFill="1" applyBorder="1" applyAlignment="1">
      <alignment/>
    </xf>
    <xf numFmtId="1" fontId="63" fillId="0" borderId="11" xfId="48" applyNumberFormat="1" applyFont="1" applyFill="1" applyBorder="1" applyAlignment="1">
      <alignment horizontal="center"/>
    </xf>
    <xf numFmtId="178" fontId="0" fillId="33" borderId="11" xfId="48" applyNumberFormat="1" applyFont="1" applyFill="1" applyBorder="1" applyAlignment="1">
      <alignment/>
    </xf>
    <xf numFmtId="179" fontId="0" fillId="33" borderId="11" xfId="0" applyNumberFormat="1" applyFont="1" applyFill="1" applyBorder="1" applyAlignment="1">
      <alignment/>
    </xf>
    <xf numFmtId="2" fontId="63" fillId="0" borderId="0" xfId="0" applyNumberFormat="1" applyFont="1" applyAlignment="1">
      <alignment/>
    </xf>
    <xf numFmtId="179" fontId="63" fillId="36" borderId="11" xfId="48" applyNumberFormat="1" applyFont="1" applyFill="1" applyBorder="1" applyAlignment="1">
      <alignment/>
    </xf>
    <xf numFmtId="179" fontId="63" fillId="33" borderId="11" xfId="48" applyNumberFormat="1" applyFont="1" applyFill="1" applyBorder="1" applyAlignment="1">
      <alignment/>
    </xf>
    <xf numFmtId="179" fontId="0" fillId="36" borderId="11" xfId="0" applyNumberFormat="1" applyFont="1" applyFill="1" applyBorder="1" applyAlignment="1">
      <alignment/>
    </xf>
    <xf numFmtId="1" fontId="63" fillId="33" borderId="11" xfId="48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  <xf numFmtId="1" fontId="0" fillId="0" borderId="11" xfId="0" applyNumberFormat="1" applyBorder="1" applyAlignment="1">
      <alignment horizontal="center"/>
    </xf>
    <xf numFmtId="179" fontId="60" fillId="33" borderId="11" xfId="0" applyNumberFormat="1" applyFont="1" applyFill="1" applyBorder="1" applyAlignment="1">
      <alignment/>
    </xf>
    <xf numFmtId="179" fontId="63" fillId="33" borderId="11" xfId="48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63" fillId="33" borderId="0" xfId="0" applyNumberFormat="1" applyFont="1" applyFill="1" applyAlignment="1">
      <alignment/>
    </xf>
    <xf numFmtId="179" fontId="0" fillId="33" borderId="11" xfId="48" applyNumberFormat="1" applyFont="1" applyFill="1" applyBorder="1" applyAlignment="1">
      <alignment horizontal="center"/>
    </xf>
    <xf numFmtId="179" fontId="0" fillId="33" borderId="11" xfId="48" applyNumberFormat="1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79" fontId="62" fillId="0" borderId="22" xfId="48" applyNumberFormat="1" applyFont="1" applyBorder="1" applyAlignment="1">
      <alignment horizontal="left" vertical="center"/>
    </xf>
    <xf numFmtId="0" fontId="62" fillId="0" borderId="23" xfId="0" applyFont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178" fontId="3" fillId="33" borderId="25" xfId="48" applyNumberFormat="1" applyFont="1" applyFill="1" applyBorder="1" applyAlignment="1">
      <alignment vertical="center"/>
    </xf>
    <xf numFmtId="179" fontId="3" fillId="33" borderId="25" xfId="48" applyNumberFormat="1" applyFont="1" applyFill="1" applyBorder="1" applyAlignment="1">
      <alignment vertical="center"/>
    </xf>
    <xf numFmtId="179" fontId="63" fillId="0" borderId="0" xfId="48" applyNumberFormat="1" applyFont="1" applyAlignment="1">
      <alignment/>
    </xf>
    <xf numFmtId="179" fontId="0" fillId="0" borderId="11" xfId="48" applyNumberFormat="1" applyFont="1" applyFill="1" applyBorder="1" applyAlignment="1">
      <alignment/>
    </xf>
    <xf numFmtId="179" fontId="63" fillId="10" borderId="11" xfId="48" applyNumberFormat="1" applyFont="1" applyFill="1" applyBorder="1" applyAlignment="1">
      <alignment/>
    </xf>
    <xf numFmtId="1" fontId="63" fillId="10" borderId="11" xfId="48" applyNumberFormat="1" applyFont="1" applyFill="1" applyBorder="1" applyAlignment="1">
      <alignment horizontal="center"/>
    </xf>
    <xf numFmtId="179" fontId="0" fillId="10" borderId="11" xfId="0" applyNumberFormat="1" applyFont="1" applyFill="1" applyBorder="1" applyAlignment="1">
      <alignment/>
    </xf>
    <xf numFmtId="179" fontId="0" fillId="0" borderId="0" xfId="64" applyNumberFormat="1" applyFont="1" applyAlignment="1">
      <alignment/>
    </xf>
    <xf numFmtId="183" fontId="0" fillId="0" borderId="0" xfId="54" applyNumberFormat="1" applyFont="1" applyAlignment="1">
      <alignment/>
    </xf>
    <xf numFmtId="179" fontId="64" fillId="39" borderId="11" xfId="0" applyNumberFormat="1" applyFont="1" applyFill="1" applyBorder="1" applyAlignment="1">
      <alignment wrapText="1"/>
    </xf>
    <xf numFmtId="179" fontId="64" fillId="39" borderId="11" xfId="48" applyNumberFormat="1" applyFont="1" applyFill="1" applyBorder="1" applyAlignment="1">
      <alignment/>
    </xf>
    <xf numFmtId="178" fontId="2" fillId="0" borderId="26" xfId="48" applyNumberFormat="1" applyFont="1" applyFill="1" applyBorder="1" applyAlignment="1">
      <alignment horizontal="center" vertical="center" wrapText="1"/>
    </xf>
    <xf numFmtId="178" fontId="2" fillId="40" borderId="21" xfId="48" applyNumberFormat="1" applyFont="1" applyFill="1" applyBorder="1" applyAlignment="1">
      <alignment horizontal="center" vertical="center" wrapText="1"/>
    </xf>
    <xf numFmtId="178" fontId="2" fillId="40" borderId="23" xfId="48" applyNumberFormat="1" applyFont="1" applyFill="1" applyBorder="1" applyAlignment="1">
      <alignment horizontal="center" vertical="center" wrapText="1"/>
    </xf>
    <xf numFmtId="179" fontId="2" fillId="41" borderId="27" xfId="48" applyNumberFormat="1" applyFont="1" applyFill="1" applyBorder="1" applyAlignment="1">
      <alignment horizontal="center" vertical="center" wrapText="1"/>
    </xf>
    <xf numFmtId="179" fontId="2" fillId="41" borderId="15" xfId="48" applyNumberFormat="1" applyFont="1" applyFill="1" applyBorder="1" applyAlignment="1">
      <alignment horizontal="center" vertical="center" wrapText="1"/>
    </xf>
    <xf numFmtId="179" fontId="2" fillId="41" borderId="24" xfId="48" applyNumberFormat="1" applyFont="1" applyFill="1" applyBorder="1" applyAlignment="1">
      <alignment horizontal="center" vertical="center" wrapText="1"/>
    </xf>
    <xf numFmtId="178" fontId="2" fillId="42" borderId="28" xfId="48" applyNumberFormat="1" applyFont="1" applyFill="1" applyBorder="1" applyAlignment="1">
      <alignment horizontal="center" vertical="center" wrapText="1"/>
    </xf>
    <xf numFmtId="178" fontId="2" fillId="42" borderId="29" xfId="48" applyNumberFormat="1" applyFont="1" applyFill="1" applyBorder="1" applyAlignment="1">
      <alignment horizontal="center" vertical="center" wrapText="1"/>
    </xf>
    <xf numFmtId="178" fontId="9" fillId="42" borderId="30" xfId="48" applyNumberFormat="1" applyFont="1" applyFill="1" applyBorder="1" applyAlignment="1">
      <alignment vertical="center" wrapText="1"/>
    </xf>
    <xf numFmtId="178" fontId="2" fillId="38" borderId="11" xfId="4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3" borderId="34" xfId="48" applyNumberFormat="1" applyFont="1" applyFill="1" applyBorder="1" applyAlignment="1">
      <alignment horizontal="center" vertical="center" wrapText="1"/>
    </xf>
    <xf numFmtId="179" fontId="9" fillId="43" borderId="35" xfId="48" applyNumberFormat="1" applyFont="1" applyFill="1" applyBorder="1" applyAlignment="1">
      <alignment horizontal="center" vertical="center" wrapText="1"/>
    </xf>
    <xf numFmtId="179" fontId="9" fillId="43" borderId="36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4" borderId="26" xfId="48" applyNumberFormat="1" applyFont="1" applyFill="1" applyBorder="1" applyAlignment="1">
      <alignment horizontal="center" vertical="center" wrapText="1"/>
    </xf>
    <xf numFmtId="178" fontId="2" fillId="44" borderId="11" xfId="48" applyNumberFormat="1" applyFont="1" applyFill="1" applyBorder="1" applyAlignment="1">
      <alignment horizontal="center" vertical="center" wrapText="1"/>
    </xf>
    <xf numFmtId="178" fontId="9" fillId="44" borderId="19" xfId="48" applyNumberFormat="1" applyFont="1" applyFill="1" applyBorder="1" applyAlignment="1">
      <alignment vertical="center" wrapText="1"/>
    </xf>
    <xf numFmtId="178" fontId="2" fillId="40" borderId="11" xfId="48" applyFont="1" applyFill="1" applyBorder="1" applyAlignment="1">
      <alignment horizontal="center" vertical="center" wrapText="1"/>
    </xf>
    <xf numFmtId="178" fontId="9" fillId="0" borderId="19" xfId="48" applyFont="1" applyBorder="1" applyAlignment="1">
      <alignment horizontal="center" vertical="center" wrapText="1"/>
    </xf>
    <xf numFmtId="179" fontId="2" fillId="41" borderId="26" xfId="48" applyNumberFormat="1" applyFont="1" applyFill="1" applyBorder="1" applyAlignment="1">
      <alignment horizontal="center" vertical="center" wrapText="1"/>
    </xf>
    <xf numFmtId="179" fontId="2" fillId="41" borderId="11" xfId="48" applyNumberFormat="1" applyFont="1" applyFill="1" applyBorder="1" applyAlignment="1">
      <alignment horizontal="center" vertical="center" wrapText="1"/>
    </xf>
    <xf numFmtId="179" fontId="2" fillId="41" borderId="19" xfId="48" applyNumberFormat="1" applyFont="1" applyFill="1" applyBorder="1" applyAlignment="1">
      <alignment horizontal="center" vertical="center" wrapText="1"/>
    </xf>
    <xf numFmtId="179" fontId="2" fillId="37" borderId="26" xfId="48" applyNumberFormat="1" applyFont="1" applyFill="1" applyBorder="1" applyAlignment="1">
      <alignment horizontal="center" vertical="center" wrapText="1"/>
    </xf>
    <xf numFmtId="179" fontId="2" fillId="37" borderId="11" xfId="48" applyNumberFormat="1" applyFont="1" applyFill="1" applyBorder="1" applyAlignment="1">
      <alignment horizontal="center" vertical="center" wrapText="1"/>
    </xf>
    <xf numFmtId="179" fontId="2" fillId="37" borderId="19" xfId="48" applyNumberFormat="1" applyFont="1" applyFill="1" applyBorder="1" applyAlignment="1">
      <alignment horizontal="center" vertical="center" wrapText="1"/>
    </xf>
    <xf numFmtId="178" fontId="2" fillId="42" borderId="34" xfId="48" applyNumberFormat="1" applyFont="1" applyFill="1" applyBorder="1" applyAlignment="1">
      <alignment horizontal="center" vertical="center" wrapText="1"/>
    </xf>
    <xf numFmtId="178" fontId="2" fillId="42" borderId="35" xfId="48" applyNumberFormat="1" applyFont="1" applyFill="1" applyBorder="1" applyAlignment="1">
      <alignment horizontal="center" vertical="center" wrapText="1"/>
    </xf>
    <xf numFmtId="178" fontId="9" fillId="42" borderId="36" xfId="48" applyNumberFormat="1" applyFont="1" applyFill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8" applyFont="1" applyFill="1" applyBorder="1" applyAlignment="1">
      <alignment horizontal="center"/>
    </xf>
    <xf numFmtId="178" fontId="2" fillId="0" borderId="26" xfId="48" applyFont="1" applyFill="1" applyBorder="1" applyAlignment="1">
      <alignment horizontal="center" vertical="center" wrapText="1"/>
    </xf>
    <xf numFmtId="179" fontId="2" fillId="33" borderId="26" xfId="48" applyNumberFormat="1" applyFont="1" applyFill="1" applyBorder="1" applyAlignment="1">
      <alignment horizontal="center" vertical="center" wrapText="1"/>
    </xf>
    <xf numFmtId="179" fontId="2" fillId="33" borderId="11" xfId="48" applyNumberFormat="1" applyFont="1" applyFill="1" applyBorder="1" applyAlignment="1">
      <alignment horizontal="center" vertical="center" wrapText="1"/>
    </xf>
    <xf numFmtId="179" fontId="2" fillId="33" borderId="19" xfId="48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7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oscoso\AppData\Local\Microsoft\Windows\Temporary%20Internet%20Files\Content.Outlook\8W82ZHHL\Programaci&#243;n%20PAC%20-%20SGP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CONSULTA"/>
      <sheetName val="PAC-SGP-PS"/>
      <sheetName val="Resumen giros mensuales"/>
      <sheetName val="Calculo mensualidad0216"/>
      <sheetName val="Control aportes SSF"/>
      <sheetName val="PAC cancelaciones"/>
      <sheetName val="PAC Calidad matricula"/>
      <sheetName val="MNC A 29 DE ABRIL 2016"/>
      <sheetName val="Consulta por ETC"/>
      <sheetName val="Hoja2"/>
      <sheetName val="PROYECCIÓN PRS"/>
      <sheetName val="Hoja4"/>
    </sheetNames>
    <sheetDataSet>
      <sheetData sheetId="1">
        <row r="6">
          <cell r="C6" t="str">
            <v>AMAZONAS</v>
          </cell>
          <cell r="D6">
            <v>50938541355</v>
          </cell>
          <cell r="E6">
            <v>95589348</v>
          </cell>
          <cell r="F6">
            <v>130500778</v>
          </cell>
          <cell r="G6">
            <v>0</v>
          </cell>
          <cell r="H6">
            <v>44485762</v>
          </cell>
          <cell r="I6">
            <v>51209117243</v>
          </cell>
          <cell r="J6">
            <v>4166051486</v>
          </cell>
          <cell r="K6">
            <v>24544572413</v>
          </cell>
          <cell r="L6">
            <v>26664544830</v>
          </cell>
          <cell r="M6">
            <v>6.4</v>
          </cell>
          <cell r="N6">
            <v>3518379331</v>
          </cell>
          <cell r="O6">
            <v>3360814927</v>
          </cell>
          <cell r="P6">
            <v>3654813928</v>
          </cell>
          <cell r="Q6">
            <v>130500778</v>
          </cell>
          <cell r="R6">
            <v>3830374553</v>
          </cell>
          <cell r="S6">
            <v>1723668549</v>
          </cell>
          <cell r="T6">
            <v>2009735615</v>
          </cell>
          <cell r="U6">
            <v>3788067576</v>
          </cell>
        </row>
        <row r="7">
          <cell r="C7" t="str">
            <v>ANTIOQUIA</v>
          </cell>
          <cell r="D7">
            <v>945935546515</v>
          </cell>
          <cell r="E7">
            <v>2879141450</v>
          </cell>
          <cell r="F7">
            <v>3252673431</v>
          </cell>
          <cell r="G7">
            <v>0</v>
          </cell>
          <cell r="H7">
            <v>2287371193</v>
          </cell>
          <cell r="I7">
            <v>954354732589</v>
          </cell>
          <cell r="J7">
            <v>77454260242</v>
          </cell>
          <cell r="K7">
            <v>458358556761</v>
          </cell>
          <cell r="L7">
            <v>495996175828</v>
          </cell>
          <cell r="M7">
            <v>6.4</v>
          </cell>
          <cell r="N7">
            <v>62108813105</v>
          </cell>
          <cell r="O7">
            <v>58866231160</v>
          </cell>
          <cell r="P7">
            <v>64484126967</v>
          </cell>
          <cell r="Q7">
            <v>3252673431</v>
          </cell>
          <cell r="R7">
            <v>67780819866</v>
          </cell>
          <cell r="S7">
            <v>30501368940</v>
          </cell>
          <cell r="T7">
            <v>35476599999</v>
          </cell>
          <cell r="U7">
            <v>68454560637</v>
          </cell>
        </row>
        <row r="8">
          <cell r="C8" t="str">
            <v>APARTADO</v>
          </cell>
          <cell r="D8">
            <v>50693661365</v>
          </cell>
          <cell r="E8">
            <v>182275001</v>
          </cell>
          <cell r="F8">
            <v>586840265</v>
          </cell>
          <cell r="G8">
            <v>26900743</v>
          </cell>
          <cell r="H8">
            <v>150743633</v>
          </cell>
          <cell r="I8">
            <v>51640421007</v>
          </cell>
          <cell r="J8">
            <v>4155333642</v>
          </cell>
          <cell r="K8">
            <v>25013684844</v>
          </cell>
          <cell r="L8">
            <v>26626736163</v>
          </cell>
          <cell r="M8">
            <v>6.41</v>
          </cell>
          <cell r="N8">
            <v>3043889512</v>
          </cell>
          <cell r="O8">
            <v>3523818636</v>
          </cell>
          <cell r="P8">
            <v>3498036248</v>
          </cell>
          <cell r="Q8">
            <v>586840265</v>
          </cell>
          <cell r="R8">
            <v>3690820481</v>
          </cell>
          <cell r="S8">
            <v>1660869216</v>
          </cell>
          <cell r="T8">
            <v>1933281462</v>
          </cell>
          <cell r="U8">
            <v>3757236392</v>
          </cell>
        </row>
        <row r="9">
          <cell r="C9" t="str">
            <v>ARAUCA</v>
          </cell>
          <cell r="D9">
            <v>134501891758</v>
          </cell>
          <cell r="E9">
            <v>679107125</v>
          </cell>
          <cell r="F9">
            <v>238330378</v>
          </cell>
          <cell r="G9">
            <v>0</v>
          </cell>
          <cell r="H9">
            <v>1290214408</v>
          </cell>
          <cell r="I9">
            <v>136709543669</v>
          </cell>
          <cell r="J9">
            <v>11035183582</v>
          </cell>
          <cell r="K9">
            <v>65980941589</v>
          </cell>
          <cell r="L9">
            <v>70728602080</v>
          </cell>
          <cell r="M9">
            <v>6.41</v>
          </cell>
          <cell r="N9">
            <v>8773487340</v>
          </cell>
          <cell r="O9">
            <v>8304280009</v>
          </cell>
          <cell r="P9">
            <v>9107158028</v>
          </cell>
          <cell r="Q9">
            <v>238330378</v>
          </cell>
          <cell r="R9">
            <v>9653256824</v>
          </cell>
          <cell r="S9">
            <v>4343965571</v>
          </cell>
          <cell r="T9">
            <v>5052432678</v>
          </cell>
          <cell r="U9">
            <v>10713571574</v>
          </cell>
        </row>
        <row r="10">
          <cell r="C10" t="str">
            <v>ARMENIA</v>
          </cell>
          <cell r="D10">
            <v>89949377570</v>
          </cell>
          <cell r="E10">
            <v>769829692</v>
          </cell>
          <cell r="F10">
            <v>3772018760</v>
          </cell>
          <cell r="G10">
            <v>-229092448</v>
          </cell>
          <cell r="H10">
            <v>745887734</v>
          </cell>
          <cell r="I10">
            <v>95008021308</v>
          </cell>
          <cell r="J10">
            <v>7386948148</v>
          </cell>
          <cell r="K10">
            <v>47680119389</v>
          </cell>
          <cell r="L10">
            <v>47327901919</v>
          </cell>
          <cell r="M10">
            <v>6.41</v>
          </cell>
          <cell r="N10">
            <v>5857765462</v>
          </cell>
          <cell r="O10">
            <v>5542595619</v>
          </cell>
          <cell r="P10">
            <v>6080219243</v>
          </cell>
          <cell r="Q10">
            <v>3772018760</v>
          </cell>
          <cell r="R10">
            <v>6449919714</v>
          </cell>
          <cell r="S10">
            <v>2902463871</v>
          </cell>
          <cell r="T10">
            <v>3375079499</v>
          </cell>
          <cell r="U10">
            <v>7022821657</v>
          </cell>
        </row>
        <row r="11">
          <cell r="C11" t="str">
            <v>ATLANTICO</v>
          </cell>
          <cell r="D11">
            <v>224428779865</v>
          </cell>
          <cell r="E11">
            <v>1346263361</v>
          </cell>
          <cell r="F11">
            <v>6533971677</v>
          </cell>
          <cell r="G11">
            <v>-4039441023</v>
          </cell>
          <cell r="H11">
            <v>1256536976</v>
          </cell>
          <cell r="I11">
            <v>229526110856</v>
          </cell>
          <cell r="J11">
            <v>18100865486</v>
          </cell>
          <cell r="K11">
            <v>115058022008</v>
          </cell>
          <cell r="L11">
            <v>114468088848</v>
          </cell>
          <cell r="M11">
            <v>6.32</v>
          </cell>
          <cell r="N11">
            <v>14698688467</v>
          </cell>
          <cell r="O11">
            <v>13921012272</v>
          </cell>
          <cell r="P11">
            <v>15258068406</v>
          </cell>
          <cell r="Q11">
            <v>6533971677</v>
          </cell>
          <cell r="R11">
            <v>16116203108</v>
          </cell>
          <cell r="S11">
            <v>7252291399</v>
          </cell>
          <cell r="T11">
            <v>8434914612</v>
          </cell>
          <cell r="U11">
            <v>16659018634</v>
          </cell>
        </row>
        <row r="12">
          <cell r="C12" t="str">
            <v>BARRANCABERMEJA</v>
          </cell>
          <cell r="D12">
            <v>80783392628</v>
          </cell>
          <cell r="E12">
            <v>535996340</v>
          </cell>
          <cell r="F12">
            <v>483889533</v>
          </cell>
          <cell r="G12">
            <v>0</v>
          </cell>
          <cell r="H12">
            <v>337940332</v>
          </cell>
          <cell r="I12">
            <v>82141218833</v>
          </cell>
          <cell r="J12">
            <v>6638317467</v>
          </cell>
          <cell r="K12">
            <v>39564253083</v>
          </cell>
          <cell r="L12">
            <v>42576965750</v>
          </cell>
          <cell r="M12">
            <v>6.41</v>
          </cell>
          <cell r="N12">
            <v>5278240532</v>
          </cell>
          <cell r="O12">
            <v>4997097361</v>
          </cell>
          <cell r="P12">
            <v>5478981099</v>
          </cell>
          <cell r="Q12">
            <v>483889533</v>
          </cell>
          <cell r="R12">
            <v>5802097970</v>
          </cell>
          <cell r="S12">
            <v>2610944087</v>
          </cell>
          <cell r="T12">
            <v>3036638215</v>
          </cell>
          <cell r="U12">
            <v>6001740022</v>
          </cell>
        </row>
        <row r="13">
          <cell r="C13" t="str">
            <v>BARRANQUILLA</v>
          </cell>
          <cell r="D13">
            <v>349432935055</v>
          </cell>
          <cell r="E13">
            <v>636407786</v>
          </cell>
          <cell r="F13">
            <v>317768617</v>
          </cell>
          <cell r="G13">
            <v>-4504211632</v>
          </cell>
          <cell r="H13">
            <v>3575877220</v>
          </cell>
          <cell r="I13">
            <v>349458777046</v>
          </cell>
          <cell r="J13">
            <v>28209398466</v>
          </cell>
          <cell r="K13">
            <v>170693941069</v>
          </cell>
          <cell r="L13">
            <v>178764835977</v>
          </cell>
          <cell r="M13">
            <v>6.34</v>
          </cell>
          <cell r="N13">
            <v>22523438907</v>
          </cell>
          <cell r="O13">
            <v>21274584480</v>
          </cell>
          <cell r="P13">
            <v>23375375873</v>
          </cell>
          <cell r="Q13">
            <v>317768617</v>
          </cell>
          <cell r="R13">
            <v>24360871364</v>
          </cell>
          <cell r="S13">
            <v>10962392114</v>
          </cell>
          <cell r="T13">
            <v>12733309489</v>
          </cell>
          <cell r="U13">
            <v>26973701813</v>
          </cell>
        </row>
        <row r="14">
          <cell r="C14" t="str">
            <v>BELLO</v>
          </cell>
          <cell r="D14">
            <v>105230899489</v>
          </cell>
          <cell r="E14">
            <v>705814513</v>
          </cell>
          <cell r="F14">
            <v>608057812</v>
          </cell>
          <cell r="G14">
            <v>0</v>
          </cell>
          <cell r="H14">
            <v>0</v>
          </cell>
          <cell r="I14">
            <v>106544771814</v>
          </cell>
          <cell r="J14">
            <v>8647895021</v>
          </cell>
          <cell r="K14">
            <v>51076989310</v>
          </cell>
          <cell r="L14">
            <v>55467782504</v>
          </cell>
          <cell r="M14">
            <v>6.41</v>
          </cell>
          <cell r="N14">
            <v>7037465595</v>
          </cell>
          <cell r="O14">
            <v>6688758020</v>
          </cell>
          <cell r="P14">
            <v>7307715378</v>
          </cell>
          <cell r="Q14">
            <v>608057812</v>
          </cell>
          <cell r="R14">
            <v>7707548587</v>
          </cell>
          <cell r="S14">
            <v>3468396864</v>
          </cell>
          <cell r="T14">
            <v>4037860464</v>
          </cell>
          <cell r="U14">
            <v>7527384108</v>
          </cell>
        </row>
        <row r="15">
          <cell r="C15" t="str">
            <v>BOGOTA</v>
          </cell>
          <cell r="D15">
            <v>1403203101543</v>
          </cell>
          <cell r="E15">
            <v>3079003832</v>
          </cell>
          <cell r="F15">
            <v>1504430810</v>
          </cell>
          <cell r="G15">
            <v>-14694876061</v>
          </cell>
          <cell r="H15">
            <v>3408725693</v>
          </cell>
          <cell r="I15">
            <v>1396500385817</v>
          </cell>
          <cell r="J15">
            <v>113598957495</v>
          </cell>
          <cell r="K15">
            <v>683344231685</v>
          </cell>
          <cell r="L15">
            <v>713156154132</v>
          </cell>
          <cell r="M15">
            <v>6.28</v>
          </cell>
          <cell r="N15">
            <v>95310558899</v>
          </cell>
          <cell r="O15">
            <v>83786904270</v>
          </cell>
          <cell r="P15">
            <v>93796176028</v>
          </cell>
          <cell r="Q15">
            <v>1504430810</v>
          </cell>
          <cell r="R15">
            <v>96840700445</v>
          </cell>
          <cell r="S15">
            <v>48478315200</v>
          </cell>
          <cell r="T15">
            <v>46040296554</v>
          </cell>
          <cell r="U15">
            <v>96658208185</v>
          </cell>
        </row>
        <row r="16">
          <cell r="C16" t="str">
            <v>BOLIVAR</v>
          </cell>
          <cell r="D16">
            <v>418224163592</v>
          </cell>
          <cell r="E16">
            <v>1899367095</v>
          </cell>
          <cell r="F16">
            <v>1563454212</v>
          </cell>
          <cell r="G16">
            <v>-7647028439</v>
          </cell>
          <cell r="H16">
            <v>2563837955</v>
          </cell>
          <cell r="I16">
            <v>416603794415</v>
          </cell>
          <cell r="J16">
            <v>33671551204</v>
          </cell>
          <cell r="K16">
            <v>206283731701</v>
          </cell>
          <cell r="L16">
            <v>210320062714</v>
          </cell>
          <cell r="M16">
            <v>6.25</v>
          </cell>
          <cell r="N16">
            <v>29066069454</v>
          </cell>
          <cell r="O16">
            <v>25118412937</v>
          </cell>
          <cell r="P16">
            <v>27647850723</v>
          </cell>
          <cell r="Q16">
            <v>1563454212</v>
          </cell>
          <cell r="R16">
            <v>29199844744</v>
          </cell>
          <cell r="S16">
            <v>13139930135</v>
          </cell>
          <cell r="T16">
            <v>15261634285</v>
          </cell>
          <cell r="U16">
            <v>30424939679</v>
          </cell>
        </row>
        <row r="17">
          <cell r="C17" t="str">
            <v>BOYACA</v>
          </cell>
          <cell r="D17">
            <v>429813165272</v>
          </cell>
          <cell r="E17">
            <v>1293788862</v>
          </cell>
          <cell r="F17">
            <v>2912089380</v>
          </cell>
          <cell r="G17">
            <v>0</v>
          </cell>
          <cell r="H17">
            <v>1042203154</v>
          </cell>
          <cell r="I17">
            <v>435061246668</v>
          </cell>
          <cell r="J17">
            <v>35192404419</v>
          </cell>
          <cell r="K17">
            <v>209701919700</v>
          </cell>
          <cell r="L17">
            <v>225359326968</v>
          </cell>
          <cell r="M17">
            <v>6.4</v>
          </cell>
          <cell r="N17">
            <v>27850910969</v>
          </cell>
          <cell r="O17">
            <v>26332808371</v>
          </cell>
          <cell r="P17">
            <v>28907832630</v>
          </cell>
          <cell r="Q17">
            <v>2912089380</v>
          </cell>
          <cell r="R17">
            <v>30700891396</v>
          </cell>
          <cell r="S17">
            <v>13815401128</v>
          </cell>
          <cell r="T17">
            <v>16066340247</v>
          </cell>
          <cell r="U17">
            <v>31009919458</v>
          </cell>
        </row>
        <row r="18">
          <cell r="C18" t="str">
            <v>BUCARAMANGA</v>
          </cell>
          <cell r="D18">
            <v>146971270597</v>
          </cell>
          <cell r="E18">
            <v>1186265105</v>
          </cell>
          <cell r="F18">
            <v>39733074</v>
          </cell>
          <cell r="G18">
            <v>0</v>
          </cell>
          <cell r="H18">
            <v>0</v>
          </cell>
          <cell r="I18">
            <v>148197268776</v>
          </cell>
          <cell r="J18">
            <v>12094492710</v>
          </cell>
          <cell r="K18">
            <v>70576822267</v>
          </cell>
          <cell r="L18">
            <v>77620446509</v>
          </cell>
          <cell r="M18">
            <v>6.42</v>
          </cell>
          <cell r="N18">
            <v>9519569308</v>
          </cell>
          <cell r="O18">
            <v>8999748410</v>
          </cell>
          <cell r="P18">
            <v>9880616696</v>
          </cell>
          <cell r="Q18">
            <v>39733074</v>
          </cell>
          <cell r="R18">
            <v>10450478630</v>
          </cell>
          <cell r="S18">
            <v>4702715384</v>
          </cell>
          <cell r="T18">
            <v>5466247841</v>
          </cell>
          <cell r="U18">
            <v>10198510031</v>
          </cell>
        </row>
        <row r="19">
          <cell r="C19" t="str">
            <v>BUENAVENTURA</v>
          </cell>
          <cell r="D19">
            <v>131565308971</v>
          </cell>
          <cell r="E19">
            <v>852011942</v>
          </cell>
          <cell r="F19">
            <v>361605086</v>
          </cell>
          <cell r="G19">
            <v>-3846897236</v>
          </cell>
          <cell r="H19">
            <v>643271794</v>
          </cell>
          <cell r="I19">
            <v>129575300557</v>
          </cell>
          <cell r="J19">
            <v>10495544790</v>
          </cell>
          <cell r="K19">
            <v>63782307608</v>
          </cell>
          <cell r="L19">
            <v>65792992949</v>
          </cell>
          <cell r="M19">
            <v>6.27</v>
          </cell>
          <cell r="N19">
            <v>8828984518</v>
          </cell>
          <cell r="O19">
            <v>8394942036</v>
          </cell>
          <cell r="P19">
            <v>9167830484</v>
          </cell>
          <cell r="Q19">
            <v>361605086</v>
          </cell>
          <cell r="R19">
            <v>9765875623</v>
          </cell>
          <cell r="S19">
            <v>4394644030</v>
          </cell>
          <cell r="T19">
            <v>5119624305</v>
          </cell>
          <cell r="U19">
            <v>9869915464</v>
          </cell>
        </row>
        <row r="20">
          <cell r="C20" t="str">
            <v>BUGA</v>
          </cell>
          <cell r="D20">
            <v>36676631184</v>
          </cell>
          <cell r="E20">
            <v>297848553</v>
          </cell>
          <cell r="F20">
            <v>206283076</v>
          </cell>
          <cell r="G20">
            <v>0</v>
          </cell>
          <cell r="H20">
            <v>0</v>
          </cell>
          <cell r="I20">
            <v>37180762813</v>
          </cell>
          <cell r="J20">
            <v>3018324876</v>
          </cell>
          <cell r="K20">
            <v>17809237562</v>
          </cell>
          <cell r="L20">
            <v>19371525251</v>
          </cell>
          <cell r="M20">
            <v>6.42</v>
          </cell>
          <cell r="N20">
            <v>2393775089</v>
          </cell>
          <cell r="O20">
            <v>2265816020</v>
          </cell>
          <cell r="P20">
            <v>2484755374</v>
          </cell>
          <cell r="Q20">
            <v>206283076</v>
          </cell>
          <cell r="R20">
            <v>2642735514</v>
          </cell>
          <cell r="S20">
            <v>1189230981</v>
          </cell>
          <cell r="T20">
            <v>1383249007</v>
          </cell>
          <cell r="U20">
            <v>2579853745</v>
          </cell>
        </row>
        <row r="21">
          <cell r="C21" t="str">
            <v>CALDAS</v>
          </cell>
          <cell r="D21">
            <v>227557026724</v>
          </cell>
          <cell r="E21">
            <v>1296341422</v>
          </cell>
          <cell r="F21">
            <v>2182834538</v>
          </cell>
          <cell r="G21">
            <v>0</v>
          </cell>
          <cell r="H21">
            <v>502574850</v>
          </cell>
          <cell r="I21">
            <v>231538777534</v>
          </cell>
          <cell r="J21">
            <v>18681907604</v>
          </cell>
          <cell r="K21">
            <v>112433531822</v>
          </cell>
          <cell r="L21">
            <v>119105245712</v>
          </cell>
          <cell r="M21">
            <v>6.38</v>
          </cell>
          <cell r="N21">
            <v>15256939656</v>
          </cell>
          <cell r="O21">
            <v>13768748476</v>
          </cell>
          <cell r="P21">
            <v>15140270746</v>
          </cell>
          <cell r="Q21">
            <v>2182834538</v>
          </cell>
          <cell r="R21">
            <v>16005976491</v>
          </cell>
          <cell r="S21">
            <v>7202689421</v>
          </cell>
          <cell r="T21">
            <v>8368440822</v>
          </cell>
          <cell r="U21">
            <v>16119344933</v>
          </cell>
        </row>
        <row r="22">
          <cell r="C22" t="str">
            <v>CALI</v>
          </cell>
          <cell r="D22">
            <v>466931096068</v>
          </cell>
          <cell r="E22">
            <v>1562290844</v>
          </cell>
          <cell r="F22">
            <v>6043949771</v>
          </cell>
          <cell r="G22">
            <v>-6006186437</v>
          </cell>
          <cell r="H22">
            <v>1527869480</v>
          </cell>
          <cell r="I22">
            <v>470059019726</v>
          </cell>
          <cell r="J22">
            <v>37754057182</v>
          </cell>
          <cell r="K22">
            <v>230635787772</v>
          </cell>
          <cell r="L22">
            <v>239423231954</v>
          </cell>
          <cell r="M22">
            <v>6.34</v>
          </cell>
          <cell r="N22">
            <v>31805408026</v>
          </cell>
          <cell r="O22">
            <v>30320770075</v>
          </cell>
          <cell r="P22">
            <v>33035886333</v>
          </cell>
          <cell r="Q22">
            <v>6043949771</v>
          </cell>
          <cell r="R22">
            <v>34447455131</v>
          </cell>
          <cell r="S22">
            <v>15501354809</v>
          </cell>
          <cell r="T22">
            <v>18055912019</v>
          </cell>
          <cell r="U22">
            <v>34688266217</v>
          </cell>
        </row>
        <row r="23">
          <cell r="C23" t="str">
            <v>CAQUETA</v>
          </cell>
          <cell r="D23">
            <v>128513155731</v>
          </cell>
          <cell r="E23">
            <v>739083078</v>
          </cell>
          <cell r="F23">
            <v>629682825</v>
          </cell>
          <cell r="G23">
            <v>-8936826634</v>
          </cell>
          <cell r="H23">
            <v>1162520375</v>
          </cell>
          <cell r="I23">
            <v>122107615375</v>
          </cell>
          <cell r="J23">
            <v>9821666300</v>
          </cell>
          <cell r="K23">
            <v>63310970275</v>
          </cell>
          <cell r="L23">
            <v>58796645100</v>
          </cell>
          <cell r="M23">
            <v>5.99</v>
          </cell>
          <cell r="N23">
            <v>8908289189</v>
          </cell>
          <cell r="O23">
            <v>7804992236</v>
          </cell>
          <cell r="P23">
            <v>8577892269</v>
          </cell>
          <cell r="Q23">
            <v>629682825</v>
          </cell>
          <cell r="R23">
            <v>9043403366</v>
          </cell>
          <cell r="S23">
            <v>4069531515</v>
          </cell>
          <cell r="T23">
            <v>4728278563</v>
          </cell>
          <cell r="U23">
            <v>9256570140</v>
          </cell>
        </row>
        <row r="24">
          <cell r="C24" t="str">
            <v>CARTAGENA</v>
          </cell>
          <cell r="D24">
            <v>281144129519</v>
          </cell>
          <cell r="E24">
            <v>1435141791</v>
          </cell>
          <cell r="F24">
            <v>113123314</v>
          </cell>
          <cell r="G24">
            <v>0</v>
          </cell>
          <cell r="H24">
            <v>1436776616</v>
          </cell>
          <cell r="I24">
            <v>284129171240</v>
          </cell>
          <cell r="J24">
            <v>23067695617</v>
          </cell>
          <cell r="K24">
            <v>136276116519</v>
          </cell>
          <cell r="L24">
            <v>147853054721</v>
          </cell>
          <cell r="M24">
            <v>6.41</v>
          </cell>
          <cell r="N24">
            <v>18709317137</v>
          </cell>
          <cell r="O24">
            <v>17765390532</v>
          </cell>
          <cell r="P24">
            <v>19425195852</v>
          </cell>
          <cell r="Q24">
            <v>113123314</v>
          </cell>
          <cell r="R24">
            <v>20456339253</v>
          </cell>
          <cell r="S24">
            <v>9205352664</v>
          </cell>
          <cell r="T24">
            <v>10714055292</v>
          </cell>
          <cell r="U24">
            <v>21412538877</v>
          </cell>
        </row>
        <row r="25">
          <cell r="C25" t="str">
            <v>CARTAGO</v>
          </cell>
          <cell r="D25">
            <v>41031421482</v>
          </cell>
          <cell r="E25">
            <v>363313171</v>
          </cell>
          <cell r="F25">
            <v>100821527</v>
          </cell>
          <cell r="G25">
            <v>0</v>
          </cell>
          <cell r="H25">
            <v>439455244</v>
          </cell>
          <cell r="I25">
            <v>41935011424</v>
          </cell>
          <cell r="J25">
            <v>3379162012</v>
          </cell>
          <cell r="K25">
            <v>20240730024</v>
          </cell>
          <cell r="L25">
            <v>21694281400</v>
          </cell>
          <cell r="M25">
            <v>6.42</v>
          </cell>
          <cell r="N25">
            <v>2684638475</v>
          </cell>
          <cell r="O25">
            <v>2542197941</v>
          </cell>
          <cell r="P25">
            <v>2786777142</v>
          </cell>
          <cell r="Q25">
            <v>100821527</v>
          </cell>
          <cell r="R25">
            <v>2958078514</v>
          </cell>
          <cell r="S25">
            <v>1331135331</v>
          </cell>
          <cell r="T25">
            <v>1548288693</v>
          </cell>
          <cell r="U25">
            <v>3327134549</v>
          </cell>
        </row>
        <row r="26">
          <cell r="C26" t="str">
            <v>CASANARE</v>
          </cell>
          <cell r="D26">
            <v>128281601060</v>
          </cell>
          <cell r="E26">
            <v>807735002</v>
          </cell>
          <cell r="F26">
            <v>80495178</v>
          </cell>
          <cell r="G26">
            <v>0</v>
          </cell>
          <cell r="H26">
            <v>389155184</v>
          </cell>
          <cell r="I26">
            <v>129558986424</v>
          </cell>
          <cell r="J26">
            <v>10537904985</v>
          </cell>
          <cell r="K26">
            <v>61980758297</v>
          </cell>
          <cell r="L26">
            <v>67578228127</v>
          </cell>
          <cell r="M26">
            <v>6.41</v>
          </cell>
          <cell r="N26">
            <v>8435085876</v>
          </cell>
          <cell r="O26">
            <v>7996163040</v>
          </cell>
          <cell r="P26">
            <v>8757617905</v>
          </cell>
          <cell r="Q26">
            <v>80495178</v>
          </cell>
          <cell r="R26">
            <v>9282871018</v>
          </cell>
          <cell r="S26">
            <v>4177291958</v>
          </cell>
          <cell r="T26">
            <v>4860295305</v>
          </cell>
          <cell r="U26">
            <v>9452486515</v>
          </cell>
        </row>
        <row r="27">
          <cell r="C27" t="str">
            <v>CAUCA</v>
          </cell>
          <cell r="D27">
            <v>497344283529</v>
          </cell>
          <cell r="E27">
            <v>1595558211</v>
          </cell>
          <cell r="F27">
            <v>670845154</v>
          </cell>
          <cell r="G27">
            <v>-16787337236</v>
          </cell>
          <cell r="H27">
            <v>946441996</v>
          </cell>
          <cell r="I27">
            <v>483769791654</v>
          </cell>
          <cell r="J27">
            <v>39359388123</v>
          </cell>
          <cell r="K27">
            <v>256013036065</v>
          </cell>
          <cell r="L27">
            <v>227756755589</v>
          </cell>
          <cell r="M27">
            <v>5.79</v>
          </cell>
          <cell r="N27">
            <v>32642033934</v>
          </cell>
          <cell r="O27">
            <v>30576296857</v>
          </cell>
          <cell r="P27">
            <v>41618000000</v>
          </cell>
          <cell r="Q27">
            <v>670845154</v>
          </cell>
          <cell r="R27">
            <v>35267919435</v>
          </cell>
          <cell r="S27">
            <v>15870563746</v>
          </cell>
          <cell r="T27">
            <v>25513023370</v>
          </cell>
          <cell r="U27">
            <v>36214361431</v>
          </cell>
        </row>
        <row r="28">
          <cell r="C28" t="str">
            <v>CESAR</v>
          </cell>
          <cell r="D28">
            <v>318187901257</v>
          </cell>
          <cell r="E28">
            <v>1529231680</v>
          </cell>
          <cell r="F28">
            <v>1016955910</v>
          </cell>
          <cell r="G28">
            <v>-5755993218</v>
          </cell>
          <cell r="H28">
            <v>572434237</v>
          </cell>
          <cell r="I28">
            <v>315550529866</v>
          </cell>
          <cell r="J28">
            <v>25629480793</v>
          </cell>
          <cell r="K28">
            <v>153573952766</v>
          </cell>
          <cell r="L28">
            <v>161976577100</v>
          </cell>
          <cell r="M28">
            <v>6.32</v>
          </cell>
          <cell r="N28">
            <v>20884200135</v>
          </cell>
          <cell r="O28">
            <v>19786547850</v>
          </cell>
          <cell r="P28">
            <v>21679727009</v>
          </cell>
          <cell r="Q28">
            <v>1016955910</v>
          </cell>
          <cell r="R28">
            <v>22771276393</v>
          </cell>
          <cell r="S28">
            <v>10247074377</v>
          </cell>
          <cell r="T28">
            <v>11916704750</v>
          </cell>
          <cell r="U28">
            <v>22330097012</v>
          </cell>
        </row>
        <row r="29">
          <cell r="C29" t="str">
            <v>CHIA</v>
          </cell>
          <cell r="D29">
            <v>27273714214</v>
          </cell>
          <cell r="E29">
            <v>191634373</v>
          </cell>
          <cell r="F29">
            <v>65742992</v>
          </cell>
          <cell r="G29">
            <v>-172949126</v>
          </cell>
          <cell r="H29">
            <v>0</v>
          </cell>
          <cell r="I29">
            <v>27358142453</v>
          </cell>
          <cell r="J29">
            <v>2227950976</v>
          </cell>
          <cell r="K29">
            <v>13134291881</v>
          </cell>
          <cell r="L29">
            <v>14223850572</v>
          </cell>
          <cell r="M29">
            <v>6.38</v>
          </cell>
          <cell r="N29">
            <v>1623115861</v>
          </cell>
          <cell r="O29">
            <v>1766331648</v>
          </cell>
          <cell r="P29">
            <v>1809955980</v>
          </cell>
          <cell r="Q29">
            <v>65742992</v>
          </cell>
          <cell r="R29">
            <v>1908716924</v>
          </cell>
          <cell r="S29">
            <v>858922616</v>
          </cell>
          <cell r="T29">
            <v>997607163</v>
          </cell>
          <cell r="U29">
            <v>1847888851</v>
          </cell>
        </row>
        <row r="30">
          <cell r="C30" t="str">
            <v>CHOCO</v>
          </cell>
          <cell r="D30">
            <v>184833276260</v>
          </cell>
          <cell r="E30">
            <v>2106314888</v>
          </cell>
          <cell r="F30">
            <v>808060575</v>
          </cell>
          <cell r="G30">
            <v>0</v>
          </cell>
          <cell r="H30">
            <v>819551219</v>
          </cell>
          <cell r="I30">
            <v>188567202942</v>
          </cell>
          <cell r="J30">
            <v>15260374788</v>
          </cell>
          <cell r="K30">
            <v>92739553650</v>
          </cell>
          <cell r="L30">
            <v>95827649292</v>
          </cell>
          <cell r="M30">
            <v>6.28</v>
          </cell>
          <cell r="N30">
            <v>12028929702</v>
          </cell>
          <cell r="O30">
            <v>11381813139</v>
          </cell>
          <cell r="P30">
            <v>12486297318</v>
          </cell>
          <cell r="Q30">
            <v>808060575</v>
          </cell>
          <cell r="R30">
            <v>13227389795</v>
          </cell>
          <cell r="S30">
            <v>5952325408</v>
          </cell>
          <cell r="T30">
            <v>6919858867</v>
          </cell>
          <cell r="U30">
            <v>15981056096</v>
          </cell>
        </row>
        <row r="31">
          <cell r="C31" t="str">
            <v>CIENAGA</v>
          </cell>
          <cell r="D31">
            <v>52363873815</v>
          </cell>
          <cell r="E31">
            <v>341559234</v>
          </cell>
          <cell r="F31">
            <v>2881494499</v>
          </cell>
          <cell r="G31">
            <v>-1216581705</v>
          </cell>
          <cell r="H31">
            <v>702791369</v>
          </cell>
          <cell r="I31">
            <v>55073137212</v>
          </cell>
          <cell r="J31">
            <v>4203171538</v>
          </cell>
          <cell r="K31">
            <v>28734332406</v>
          </cell>
          <cell r="L31">
            <v>26338804806</v>
          </cell>
          <cell r="M31">
            <v>6.27</v>
          </cell>
          <cell r="N31">
            <v>4165920522</v>
          </cell>
          <cell r="O31">
            <v>2615041905</v>
          </cell>
          <cell r="P31">
            <v>3542754969</v>
          </cell>
          <cell r="Q31">
            <v>2881494499</v>
          </cell>
          <cell r="R31">
            <v>3731465050</v>
          </cell>
          <cell r="S31">
            <v>1679159273</v>
          </cell>
          <cell r="T31">
            <v>1952159731</v>
          </cell>
          <cell r="U31">
            <v>4245308536</v>
          </cell>
        </row>
        <row r="32">
          <cell r="C32" t="str">
            <v>CORDOBA</v>
          </cell>
          <cell r="D32">
            <v>506178554245</v>
          </cell>
          <cell r="E32">
            <v>1428791457</v>
          </cell>
          <cell r="F32">
            <v>521623210</v>
          </cell>
          <cell r="G32">
            <v>-15857420309</v>
          </cell>
          <cell r="H32">
            <v>4732536954</v>
          </cell>
          <cell r="I32">
            <v>497004085557</v>
          </cell>
          <cell r="J32">
            <v>40142851052</v>
          </cell>
          <cell r="K32">
            <v>246239341607</v>
          </cell>
          <cell r="L32">
            <v>250764743950</v>
          </cell>
          <cell r="M32">
            <v>6.25</v>
          </cell>
          <cell r="N32">
            <v>33056911804</v>
          </cell>
          <cell r="O32">
            <v>31294332899</v>
          </cell>
          <cell r="P32">
            <v>34314241272</v>
          </cell>
          <cell r="Q32">
            <v>521623210</v>
          </cell>
          <cell r="R32">
            <v>36010081737</v>
          </cell>
          <cell r="S32">
            <v>16204536782</v>
          </cell>
          <cell r="T32">
            <v>18841035883</v>
          </cell>
          <cell r="U32">
            <v>38584857601</v>
          </cell>
        </row>
        <row r="33">
          <cell r="C33" t="str">
            <v>CUCUTA</v>
          </cell>
          <cell r="D33">
            <v>228913277022</v>
          </cell>
          <cell r="E33">
            <v>1446328833</v>
          </cell>
          <cell r="F33">
            <v>2588763843</v>
          </cell>
          <cell r="G33">
            <v>0</v>
          </cell>
          <cell r="H33">
            <v>733043069</v>
          </cell>
          <cell r="I33">
            <v>233681412767</v>
          </cell>
          <cell r="J33">
            <v>18804865784</v>
          </cell>
          <cell r="K33">
            <v>113087088229</v>
          </cell>
          <cell r="L33">
            <v>120594324538</v>
          </cell>
          <cell r="M33">
            <v>6.41</v>
          </cell>
          <cell r="N33">
            <v>14513465068</v>
          </cell>
          <cell r="O33">
            <v>14566152828</v>
          </cell>
          <cell r="P33">
            <v>15506974114</v>
          </cell>
          <cell r="Q33">
            <v>2588763843</v>
          </cell>
          <cell r="R33">
            <v>16121459540</v>
          </cell>
          <cell r="S33">
            <v>7254656793</v>
          </cell>
          <cell r="T33">
            <v>8429094484</v>
          </cell>
          <cell r="U33">
            <v>16462734572</v>
          </cell>
        </row>
        <row r="34">
          <cell r="C34" t="str">
            <v>CUNDINAMARCA</v>
          </cell>
          <cell r="D34">
            <v>530049134937</v>
          </cell>
          <cell r="E34">
            <v>1699258758</v>
          </cell>
          <cell r="F34">
            <v>2451904243</v>
          </cell>
          <cell r="G34">
            <v>0</v>
          </cell>
          <cell r="H34">
            <v>3924004181</v>
          </cell>
          <cell r="I34">
            <v>538124302119</v>
          </cell>
          <cell r="J34">
            <v>43408032138</v>
          </cell>
          <cell r="K34">
            <v>260409415001</v>
          </cell>
          <cell r="L34">
            <v>277714887118</v>
          </cell>
          <cell r="M34">
            <v>6.4</v>
          </cell>
          <cell r="N34">
            <v>34320365122</v>
          </cell>
          <cell r="O34">
            <v>32140932098</v>
          </cell>
          <cell r="P34">
            <v>35330983882</v>
          </cell>
          <cell r="Q34">
            <v>2451904243</v>
          </cell>
          <cell r="R34">
            <v>37317372824</v>
          </cell>
          <cell r="S34">
            <v>16792817771</v>
          </cell>
          <cell r="T34">
            <v>19514175369</v>
          </cell>
          <cell r="U34">
            <v>40337043002</v>
          </cell>
        </row>
        <row r="35">
          <cell r="C35" t="str">
            <v>DOSQUEBRADAS</v>
          </cell>
          <cell r="D35">
            <v>54862307958</v>
          </cell>
          <cell r="E35">
            <v>458365611</v>
          </cell>
          <cell r="F35">
            <v>275729690</v>
          </cell>
          <cell r="G35">
            <v>0</v>
          </cell>
          <cell r="H35">
            <v>0</v>
          </cell>
          <cell r="I35">
            <v>55596403259</v>
          </cell>
          <cell r="J35">
            <v>4515973353</v>
          </cell>
          <cell r="K35">
            <v>26610064276</v>
          </cell>
          <cell r="L35">
            <v>28986338983</v>
          </cell>
          <cell r="M35">
            <v>6.42</v>
          </cell>
          <cell r="N35">
            <v>3435971009</v>
          </cell>
          <cell r="O35">
            <v>3493814904</v>
          </cell>
          <cell r="P35">
            <v>3696687783</v>
          </cell>
          <cell r="Q35">
            <v>275729690</v>
          </cell>
          <cell r="R35">
            <v>3905835460</v>
          </cell>
          <cell r="S35">
            <v>1757625957</v>
          </cell>
          <cell r="T35">
            <v>2043094216</v>
          </cell>
          <cell r="U35">
            <v>3811752682</v>
          </cell>
        </row>
        <row r="36">
          <cell r="C36" t="str">
            <v>DUITAMA</v>
          </cell>
          <cell r="D36">
            <v>39446373411</v>
          </cell>
          <cell r="E36">
            <v>240016633</v>
          </cell>
          <cell r="F36">
            <v>182778348</v>
          </cell>
          <cell r="G36">
            <v>0</v>
          </cell>
          <cell r="H36">
            <v>52636373</v>
          </cell>
          <cell r="I36">
            <v>39921804765</v>
          </cell>
          <cell r="J36">
            <v>3239705310</v>
          </cell>
          <cell r="K36">
            <v>19215409280</v>
          </cell>
          <cell r="L36">
            <v>20706395485</v>
          </cell>
          <cell r="M36">
            <v>6.39</v>
          </cell>
          <cell r="N36">
            <v>2534099927</v>
          </cell>
          <cell r="O36">
            <v>2485400341</v>
          </cell>
          <cell r="P36">
            <v>2676412194</v>
          </cell>
          <cell r="Q36">
            <v>182778348</v>
          </cell>
          <cell r="R36">
            <v>2815272192</v>
          </cell>
          <cell r="S36">
            <v>1266872486</v>
          </cell>
          <cell r="T36">
            <v>1472991256</v>
          </cell>
          <cell r="U36">
            <v>2867908565</v>
          </cell>
        </row>
        <row r="37">
          <cell r="C37" t="str">
            <v>ENVIGADO</v>
          </cell>
          <cell r="D37">
            <v>32412051292</v>
          </cell>
          <cell r="E37">
            <v>398497021</v>
          </cell>
          <cell r="F37">
            <v>3985699883</v>
          </cell>
          <cell r="G37">
            <v>0</v>
          </cell>
          <cell r="H37">
            <v>362609892</v>
          </cell>
          <cell r="I37">
            <v>37158858088</v>
          </cell>
          <cell r="J37">
            <v>2678412107</v>
          </cell>
          <cell r="K37">
            <v>19937811612</v>
          </cell>
          <cell r="L37">
            <v>17221046476</v>
          </cell>
          <cell r="M37">
            <v>6.43</v>
          </cell>
          <cell r="N37">
            <v>2052587661</v>
          </cell>
          <cell r="O37">
            <v>2078535714</v>
          </cell>
          <cell r="P37">
            <v>2202503534</v>
          </cell>
          <cell r="Q37">
            <v>3985699883</v>
          </cell>
          <cell r="R37">
            <v>2346900713</v>
          </cell>
          <cell r="S37">
            <v>1056105321</v>
          </cell>
          <cell r="T37">
            <v>1228451788</v>
          </cell>
          <cell r="U37">
            <v>2653710353</v>
          </cell>
        </row>
        <row r="38">
          <cell r="C38" t="str">
            <v>FACATATIVA</v>
          </cell>
          <cell r="D38">
            <v>35829981782</v>
          </cell>
          <cell r="E38">
            <v>284266831</v>
          </cell>
          <cell r="F38">
            <v>57638854</v>
          </cell>
          <cell r="G38">
            <v>31323192</v>
          </cell>
          <cell r="H38">
            <v>0</v>
          </cell>
          <cell r="I38">
            <v>36203210659</v>
          </cell>
          <cell r="J38">
            <v>2950658923</v>
          </cell>
          <cell r="K38">
            <v>17255148444</v>
          </cell>
          <cell r="L38">
            <v>18948062215</v>
          </cell>
          <cell r="M38">
            <v>6.42</v>
          </cell>
          <cell r="N38">
            <v>2247796814</v>
          </cell>
          <cell r="O38">
            <v>2235380664</v>
          </cell>
          <cell r="P38">
            <v>2392971441</v>
          </cell>
          <cell r="Q38">
            <v>57638854</v>
          </cell>
          <cell r="R38">
            <v>2532629348</v>
          </cell>
          <cell r="S38">
            <v>1139683207</v>
          </cell>
          <cell r="T38">
            <v>1324325147</v>
          </cell>
          <cell r="U38">
            <v>2473767553</v>
          </cell>
        </row>
        <row r="39">
          <cell r="C39" t="str">
            <v>FLORENCIA</v>
          </cell>
          <cell r="D39">
            <v>72415415602</v>
          </cell>
          <cell r="E39">
            <v>382450526</v>
          </cell>
          <cell r="F39">
            <v>72599095</v>
          </cell>
          <cell r="G39">
            <v>0</v>
          </cell>
          <cell r="H39">
            <v>1495386797</v>
          </cell>
          <cell r="I39">
            <v>74365852020</v>
          </cell>
          <cell r="J39">
            <v>5942682949</v>
          </cell>
          <cell r="K39">
            <v>36273108005</v>
          </cell>
          <cell r="L39">
            <v>38092744015</v>
          </cell>
          <cell r="M39">
            <v>6.41</v>
          </cell>
          <cell r="N39">
            <v>4639103380</v>
          </cell>
          <cell r="O39">
            <v>4512064860</v>
          </cell>
          <cell r="P39">
            <v>4881541329</v>
          </cell>
          <cell r="Q39">
            <v>72599095</v>
          </cell>
          <cell r="R39">
            <v>5153258190</v>
          </cell>
          <cell r="S39">
            <v>2318966186</v>
          </cell>
          <cell r="T39">
            <v>2695968154</v>
          </cell>
          <cell r="U39">
            <v>6524839092</v>
          </cell>
        </row>
        <row r="40">
          <cell r="C40" t="str">
            <v>FLORIDABLANCA</v>
          </cell>
          <cell r="D40">
            <v>60103757654</v>
          </cell>
          <cell r="E40">
            <v>462606325</v>
          </cell>
          <cell r="F40">
            <v>268138284</v>
          </cell>
          <cell r="G40">
            <v>0</v>
          </cell>
          <cell r="H40">
            <v>0</v>
          </cell>
          <cell r="I40">
            <v>60834502263</v>
          </cell>
          <cell r="J40">
            <v>4944192978</v>
          </cell>
          <cell r="K40">
            <v>29108664225</v>
          </cell>
          <cell r="L40">
            <v>31725838038</v>
          </cell>
          <cell r="M40">
            <v>6.42</v>
          </cell>
          <cell r="N40">
            <v>3727283113</v>
          </cell>
          <cell r="O40">
            <v>3764099053</v>
          </cell>
          <cell r="P40">
            <v>3999631184</v>
          </cell>
          <cell r="Q40">
            <v>268138284</v>
          </cell>
          <cell r="R40">
            <v>4238527570</v>
          </cell>
          <cell r="S40">
            <v>1907337407</v>
          </cell>
          <cell r="T40">
            <v>2216107496</v>
          </cell>
          <cell r="U40">
            <v>4135523550</v>
          </cell>
        </row>
        <row r="41">
          <cell r="C41" t="str">
            <v>FUSAGASUGA</v>
          </cell>
          <cell r="D41">
            <v>38018211570</v>
          </cell>
          <cell r="E41">
            <v>356937551</v>
          </cell>
          <cell r="F41">
            <v>699058603</v>
          </cell>
          <cell r="G41">
            <v>0</v>
          </cell>
          <cell r="H41">
            <v>0</v>
          </cell>
          <cell r="I41">
            <v>39074207724</v>
          </cell>
          <cell r="J41">
            <v>3132665234</v>
          </cell>
          <cell r="K41">
            <v>18957779780</v>
          </cell>
          <cell r="L41">
            <v>20116427944</v>
          </cell>
          <cell r="M41">
            <v>6.42</v>
          </cell>
          <cell r="N41">
            <v>2352817758</v>
          </cell>
          <cell r="O41">
            <v>2379608021</v>
          </cell>
          <cell r="P41">
            <v>2526840925</v>
          </cell>
          <cell r="Q41">
            <v>699058603</v>
          </cell>
          <cell r="R41">
            <v>2682618068</v>
          </cell>
          <cell r="S41">
            <v>1207178131</v>
          </cell>
          <cell r="T41">
            <v>1402522987</v>
          </cell>
          <cell r="U41">
            <v>2617354209</v>
          </cell>
        </row>
        <row r="42">
          <cell r="C42" t="str">
            <v>GIRARDOT</v>
          </cell>
          <cell r="D42">
            <v>26574614927</v>
          </cell>
          <cell r="E42">
            <v>413115721</v>
          </cell>
          <cell r="F42">
            <v>1754303071</v>
          </cell>
          <cell r="G42">
            <v>0</v>
          </cell>
          <cell r="H42">
            <v>336440054</v>
          </cell>
          <cell r="I42">
            <v>29078473773</v>
          </cell>
          <cell r="J42">
            <v>2203080053</v>
          </cell>
          <cell r="K42">
            <v>14893849228</v>
          </cell>
          <cell r="L42">
            <v>14184624545</v>
          </cell>
          <cell r="M42">
            <v>6.44</v>
          </cell>
          <cell r="N42">
            <v>1670499590</v>
          </cell>
          <cell r="O42">
            <v>1667454934</v>
          </cell>
          <cell r="P42">
            <v>1781255773</v>
          </cell>
          <cell r="Q42">
            <v>1754303071</v>
          </cell>
          <cell r="R42">
            <v>1914810298</v>
          </cell>
          <cell r="S42">
            <v>861664634</v>
          </cell>
          <cell r="T42">
            <v>1001866046</v>
          </cell>
          <cell r="U42">
            <v>2205352851</v>
          </cell>
        </row>
        <row r="43">
          <cell r="C43" t="str">
            <v>GIRON</v>
          </cell>
          <cell r="D43">
            <v>46730877939</v>
          </cell>
          <cell r="E43">
            <v>245428386</v>
          </cell>
          <cell r="F43">
            <v>152875413</v>
          </cell>
          <cell r="G43">
            <v>0</v>
          </cell>
          <cell r="H43">
            <v>0</v>
          </cell>
          <cell r="I43">
            <v>47129181738</v>
          </cell>
          <cell r="J43">
            <v>3834800516</v>
          </cell>
          <cell r="K43">
            <v>22548332338</v>
          </cell>
          <cell r="L43">
            <v>24580849400</v>
          </cell>
          <cell r="M43">
            <v>6.41</v>
          </cell>
          <cell r="N43">
            <v>2863855218</v>
          </cell>
          <cell r="O43">
            <v>3082671391</v>
          </cell>
          <cell r="P43">
            <v>3170702605</v>
          </cell>
          <cell r="Q43">
            <v>152875413</v>
          </cell>
          <cell r="R43">
            <v>3323868156</v>
          </cell>
          <cell r="S43">
            <v>1495740670</v>
          </cell>
          <cell r="T43">
            <v>1738867403</v>
          </cell>
          <cell r="U43">
            <v>3243976478</v>
          </cell>
        </row>
        <row r="44">
          <cell r="C44" t="str">
            <v>GUAINIA</v>
          </cell>
          <cell r="D44">
            <v>32851725497</v>
          </cell>
          <cell r="E44">
            <v>67991883</v>
          </cell>
          <cell r="F44">
            <v>146023584</v>
          </cell>
          <cell r="G44">
            <v>0</v>
          </cell>
          <cell r="H44">
            <v>41008218</v>
          </cell>
          <cell r="I44">
            <v>33106749182</v>
          </cell>
          <cell r="J44">
            <v>2687323868</v>
          </cell>
          <cell r="K44">
            <v>15905239349</v>
          </cell>
          <cell r="L44">
            <v>17201509833</v>
          </cell>
          <cell r="M44">
            <v>6.4</v>
          </cell>
          <cell r="N44">
            <v>2324994158</v>
          </cell>
          <cell r="O44">
            <v>2228997469</v>
          </cell>
          <cell r="P44">
            <v>2415795297</v>
          </cell>
          <cell r="Q44">
            <v>146023584</v>
          </cell>
          <cell r="R44">
            <v>2528148077</v>
          </cell>
          <cell r="S44">
            <v>1137666635</v>
          </cell>
          <cell r="T44">
            <v>1327930404</v>
          </cell>
          <cell r="U44">
            <v>2513170381</v>
          </cell>
        </row>
        <row r="45">
          <cell r="C45" t="str">
            <v>GUAVIARE</v>
          </cell>
          <cell r="D45">
            <v>52310772275</v>
          </cell>
          <cell r="E45">
            <v>250277123</v>
          </cell>
          <cell r="F45">
            <v>210315559</v>
          </cell>
          <cell r="G45">
            <v>0</v>
          </cell>
          <cell r="H45">
            <v>75462030</v>
          </cell>
          <cell r="I45">
            <v>52846826987</v>
          </cell>
          <cell r="J45">
            <v>4290697910</v>
          </cell>
          <cell r="K45">
            <v>25349335016</v>
          </cell>
          <cell r="L45">
            <v>27497491971</v>
          </cell>
          <cell r="M45">
            <v>6.41</v>
          </cell>
          <cell r="N45">
            <v>3533841253</v>
          </cell>
          <cell r="O45">
            <v>3363812927</v>
          </cell>
          <cell r="P45">
            <v>3669841604</v>
          </cell>
          <cell r="Q45">
            <v>210315559</v>
          </cell>
          <cell r="R45">
            <v>3864244932</v>
          </cell>
          <cell r="S45">
            <v>1738910219</v>
          </cell>
          <cell r="T45">
            <v>2025463012</v>
          </cell>
          <cell r="U45">
            <v>3850317422</v>
          </cell>
        </row>
        <row r="46">
          <cell r="C46" t="str">
            <v>HUILA</v>
          </cell>
          <cell r="D46">
            <v>284713065774</v>
          </cell>
          <cell r="E46">
            <v>1867971200</v>
          </cell>
          <cell r="F46">
            <v>2261676428</v>
          </cell>
          <cell r="G46">
            <v>0</v>
          </cell>
          <cell r="H46">
            <v>1269629684</v>
          </cell>
          <cell r="I46">
            <v>290112343086</v>
          </cell>
          <cell r="J46">
            <v>23394370365</v>
          </cell>
          <cell r="K46">
            <v>140069941589</v>
          </cell>
          <cell r="L46">
            <v>150042401497</v>
          </cell>
          <cell r="M46">
            <v>6.41</v>
          </cell>
          <cell r="N46">
            <v>18433970664</v>
          </cell>
          <cell r="O46">
            <v>17426234418</v>
          </cell>
          <cell r="P46">
            <v>19133023416</v>
          </cell>
          <cell r="Q46">
            <v>2261676428</v>
          </cell>
          <cell r="R46">
            <v>20201647776</v>
          </cell>
          <cell r="S46">
            <v>9090741499</v>
          </cell>
          <cell r="T46">
            <v>10566371191</v>
          </cell>
          <cell r="U46">
            <v>20983894744</v>
          </cell>
        </row>
        <row r="47">
          <cell r="C47" t="str">
            <v>IBAGUE</v>
          </cell>
          <cell r="D47">
            <v>171773787909</v>
          </cell>
          <cell r="E47">
            <v>1375642219</v>
          </cell>
          <cell r="F47">
            <v>844665645</v>
          </cell>
          <cell r="G47">
            <v>0</v>
          </cell>
          <cell r="H47">
            <v>710511568</v>
          </cell>
          <cell r="I47">
            <v>174704607341</v>
          </cell>
          <cell r="J47">
            <v>14134647357</v>
          </cell>
          <cell r="K47">
            <v>83993270937</v>
          </cell>
          <cell r="L47">
            <v>90711336404</v>
          </cell>
          <cell r="M47">
            <v>6.42</v>
          </cell>
          <cell r="N47">
            <v>10206859986</v>
          </cell>
          <cell r="O47">
            <v>11351792107</v>
          </cell>
          <cell r="P47">
            <v>11505075231</v>
          </cell>
          <cell r="Q47">
            <v>844665645</v>
          </cell>
          <cell r="R47">
            <v>12178357420</v>
          </cell>
          <cell r="S47">
            <v>5480260839</v>
          </cell>
          <cell r="T47">
            <v>6369093864</v>
          </cell>
          <cell r="U47">
            <v>12594397168</v>
          </cell>
        </row>
        <row r="48">
          <cell r="C48" t="str">
            <v>IPIALES</v>
          </cell>
          <cell r="D48">
            <v>49325538562</v>
          </cell>
          <cell r="E48">
            <v>117276867</v>
          </cell>
          <cell r="F48">
            <v>504171208</v>
          </cell>
          <cell r="G48">
            <v>0</v>
          </cell>
          <cell r="H48">
            <v>30694024</v>
          </cell>
          <cell r="I48">
            <v>49977680661</v>
          </cell>
          <cell r="J48">
            <v>4036148198</v>
          </cell>
          <cell r="K48">
            <v>24138861572</v>
          </cell>
          <cell r="L48">
            <v>25838819089</v>
          </cell>
          <cell r="M48">
            <v>6.4</v>
          </cell>
          <cell r="N48">
            <v>3123078911</v>
          </cell>
          <cell r="O48">
            <v>3084710742</v>
          </cell>
          <cell r="P48">
            <v>3312296643</v>
          </cell>
          <cell r="Q48">
            <v>504171208</v>
          </cell>
          <cell r="R48">
            <v>3473831379</v>
          </cell>
          <cell r="S48">
            <v>1563224121</v>
          </cell>
          <cell r="T48">
            <v>1816660540</v>
          </cell>
          <cell r="U48">
            <v>3420438982</v>
          </cell>
        </row>
        <row r="49">
          <cell r="C49" t="str">
            <v>ITAGUI</v>
          </cell>
          <cell r="D49">
            <v>63680901603</v>
          </cell>
          <cell r="E49">
            <v>542735506</v>
          </cell>
          <cell r="F49">
            <v>732355434</v>
          </cell>
          <cell r="G49">
            <v>0</v>
          </cell>
          <cell r="H49">
            <v>0</v>
          </cell>
          <cell r="I49">
            <v>64955992543</v>
          </cell>
          <cell r="J49">
            <v>5242745886</v>
          </cell>
          <cell r="K49">
            <v>31302318065</v>
          </cell>
          <cell r="L49">
            <v>33653674478</v>
          </cell>
          <cell r="M49">
            <v>6.42</v>
          </cell>
          <cell r="N49">
            <v>3959071724</v>
          </cell>
          <cell r="O49">
            <v>4159213687</v>
          </cell>
          <cell r="P49">
            <v>4328196342</v>
          </cell>
          <cell r="Q49">
            <v>732355434</v>
          </cell>
          <cell r="R49">
            <v>4588284506</v>
          </cell>
          <cell r="S49">
            <v>2064728028</v>
          </cell>
          <cell r="T49">
            <v>2401524594</v>
          </cell>
          <cell r="U49">
            <v>4479060633</v>
          </cell>
        </row>
        <row r="50">
          <cell r="C50" t="str">
            <v>JAMUNDI</v>
          </cell>
          <cell r="D50">
            <v>37035931766</v>
          </cell>
          <cell r="E50">
            <v>179893785</v>
          </cell>
          <cell r="F50">
            <v>769687594</v>
          </cell>
          <cell r="G50">
            <v>0</v>
          </cell>
          <cell r="H50">
            <v>153661052</v>
          </cell>
          <cell r="I50">
            <v>38139174197</v>
          </cell>
          <cell r="J50">
            <v>3038026576</v>
          </cell>
          <cell r="K50">
            <v>18668966579</v>
          </cell>
          <cell r="L50">
            <v>19470207618</v>
          </cell>
          <cell r="M50">
            <v>6.41</v>
          </cell>
          <cell r="N50">
            <v>2387447864</v>
          </cell>
          <cell r="O50">
            <v>2437091575</v>
          </cell>
          <cell r="P50">
            <v>2568747594</v>
          </cell>
          <cell r="Q50">
            <v>769687594</v>
          </cell>
          <cell r="R50">
            <v>2706864693</v>
          </cell>
          <cell r="S50">
            <v>1218089112</v>
          </cell>
          <cell r="T50">
            <v>1418061472</v>
          </cell>
          <cell r="U50">
            <v>2797233525</v>
          </cell>
        </row>
        <row r="51">
          <cell r="C51" t="str">
            <v>LA GUAJIRA</v>
          </cell>
          <cell r="D51">
            <v>150717235694</v>
          </cell>
          <cell r="E51">
            <v>1111285371</v>
          </cell>
          <cell r="F51">
            <v>756029700</v>
          </cell>
          <cell r="G51">
            <v>-1603690484</v>
          </cell>
          <cell r="H51">
            <v>1131931158</v>
          </cell>
          <cell r="I51">
            <v>152112791439</v>
          </cell>
          <cell r="J51">
            <v>12263251476</v>
          </cell>
          <cell r="K51">
            <v>88066326328</v>
          </cell>
          <cell r="L51">
            <v>64046465111</v>
          </cell>
          <cell r="M51">
            <v>5.22</v>
          </cell>
          <cell r="N51">
            <v>9904231975</v>
          </cell>
          <cell r="O51">
            <v>9384340105</v>
          </cell>
          <cell r="P51">
            <v>10783461472</v>
          </cell>
          <cell r="Q51">
            <v>756029700</v>
          </cell>
          <cell r="R51">
            <v>16595790539</v>
          </cell>
          <cell r="S51">
            <v>7468105743</v>
          </cell>
          <cell r="T51">
            <v>6134564489</v>
          </cell>
          <cell r="U51">
            <v>16359168513</v>
          </cell>
        </row>
        <row r="52">
          <cell r="C52" t="str">
            <v>LORICA</v>
          </cell>
          <cell r="D52">
            <v>63996925684</v>
          </cell>
          <cell r="E52">
            <v>114543436</v>
          </cell>
          <cell r="F52">
            <v>602402797</v>
          </cell>
          <cell r="G52">
            <v>-3400503403</v>
          </cell>
          <cell r="H52">
            <v>188990162</v>
          </cell>
          <cell r="I52">
            <v>61502358676</v>
          </cell>
          <cell r="J52">
            <v>4955997201</v>
          </cell>
          <cell r="K52">
            <v>31129300729</v>
          </cell>
          <cell r="L52">
            <v>30373057947</v>
          </cell>
          <cell r="M52">
            <v>6.13</v>
          </cell>
          <cell r="N52">
            <v>4208330588</v>
          </cell>
          <cell r="O52">
            <v>3850209243</v>
          </cell>
          <cell r="P52">
            <v>4299658764</v>
          </cell>
          <cell r="Q52">
            <v>602402797</v>
          </cell>
          <cell r="R52">
            <v>4535566435</v>
          </cell>
          <cell r="S52">
            <v>2041004896</v>
          </cell>
          <cell r="T52">
            <v>2372742786</v>
          </cell>
          <cell r="U52">
            <v>4337931371</v>
          </cell>
        </row>
        <row r="53">
          <cell r="C53" t="str">
            <v>MAGANGUE</v>
          </cell>
          <cell r="D53">
            <v>63140618562</v>
          </cell>
          <cell r="E53">
            <v>171142012</v>
          </cell>
          <cell r="F53">
            <v>105611361</v>
          </cell>
          <cell r="G53">
            <v>-225141200</v>
          </cell>
          <cell r="H53">
            <v>626022521</v>
          </cell>
          <cell r="I53">
            <v>63818253256</v>
          </cell>
          <cell r="J53">
            <v>5149928112</v>
          </cell>
          <cell r="K53">
            <v>30933429475</v>
          </cell>
          <cell r="L53">
            <v>32884823781</v>
          </cell>
          <cell r="M53">
            <v>6.39</v>
          </cell>
          <cell r="N53">
            <v>3983606181</v>
          </cell>
          <cell r="O53">
            <v>4055259510</v>
          </cell>
          <cell r="P53">
            <v>4286203771</v>
          </cell>
          <cell r="Q53">
            <v>105611361</v>
          </cell>
          <cell r="R53">
            <v>4522309002</v>
          </cell>
          <cell r="S53">
            <v>2035039051</v>
          </cell>
          <cell r="T53">
            <v>2366970732</v>
          </cell>
          <cell r="U53">
            <v>5022279587</v>
          </cell>
        </row>
        <row r="54">
          <cell r="C54" t="str">
            <v>MAGDALENA</v>
          </cell>
          <cell r="D54">
            <v>364756658939</v>
          </cell>
          <cell r="E54">
            <v>1487245981</v>
          </cell>
          <cell r="F54">
            <v>1807493392</v>
          </cell>
          <cell r="G54">
            <v>-1743780018</v>
          </cell>
          <cell r="H54">
            <v>2606168085</v>
          </cell>
          <cell r="I54">
            <v>368913786379</v>
          </cell>
          <cell r="J54">
            <v>29755112237</v>
          </cell>
          <cell r="K54">
            <v>179223774165</v>
          </cell>
          <cell r="L54">
            <v>189690012214</v>
          </cell>
          <cell r="M54">
            <v>6.38</v>
          </cell>
          <cell r="N54">
            <v>23827723497</v>
          </cell>
          <cell r="O54">
            <v>22281496814</v>
          </cell>
          <cell r="P54">
            <v>24470282820</v>
          </cell>
          <cell r="Q54">
            <v>1807493392</v>
          </cell>
          <cell r="R54">
            <v>25879515333</v>
          </cell>
          <cell r="S54">
            <v>11645781900</v>
          </cell>
          <cell r="T54">
            <v>13537830248</v>
          </cell>
          <cell r="U54">
            <v>27720470245</v>
          </cell>
        </row>
        <row r="55">
          <cell r="C55" t="str">
            <v>MAICAO</v>
          </cell>
          <cell r="D55">
            <v>74716123621</v>
          </cell>
          <cell r="E55">
            <v>622183006</v>
          </cell>
          <cell r="F55">
            <v>1586233761</v>
          </cell>
          <cell r="G55">
            <v>-2709255227</v>
          </cell>
          <cell r="H55">
            <v>417308597</v>
          </cell>
          <cell r="I55">
            <v>74632593758</v>
          </cell>
          <cell r="J55">
            <v>5928902155</v>
          </cell>
          <cell r="K55">
            <v>37646192124</v>
          </cell>
          <cell r="L55">
            <v>36986401634</v>
          </cell>
          <cell r="M55">
            <v>6.24</v>
          </cell>
          <cell r="N55">
            <v>4878104544</v>
          </cell>
          <cell r="O55">
            <v>4906730958</v>
          </cell>
          <cell r="P55">
            <v>5208095518</v>
          </cell>
          <cell r="Q55">
            <v>1586233761</v>
          </cell>
          <cell r="R55">
            <v>5483986265</v>
          </cell>
          <cell r="S55">
            <v>2467793819</v>
          </cell>
          <cell r="T55">
            <v>2873041483</v>
          </cell>
          <cell r="U55">
            <v>5552004798</v>
          </cell>
        </row>
        <row r="56">
          <cell r="C56" t="str">
            <v>MALAMBO</v>
          </cell>
          <cell r="D56">
            <v>33397145863</v>
          </cell>
          <cell r="E56">
            <v>196250100</v>
          </cell>
          <cell r="F56">
            <v>162724796</v>
          </cell>
          <cell r="G56">
            <v>0</v>
          </cell>
          <cell r="H56">
            <v>368454029</v>
          </cell>
          <cell r="I56">
            <v>34124574788</v>
          </cell>
          <cell r="J56">
            <v>2742318038</v>
          </cell>
          <cell r="K56">
            <v>17939536211</v>
          </cell>
          <cell r="L56">
            <v>16185038577</v>
          </cell>
          <cell r="M56">
            <v>5.9</v>
          </cell>
          <cell r="N56">
            <v>2118564092</v>
          </cell>
          <cell r="O56">
            <v>2199644166</v>
          </cell>
          <cell r="P56">
            <v>2300208029</v>
          </cell>
          <cell r="Q56">
            <v>162724796</v>
          </cell>
          <cell r="R56">
            <v>3076944039</v>
          </cell>
          <cell r="S56">
            <v>0</v>
          </cell>
          <cell r="T56">
            <v>2421000000</v>
          </cell>
          <cell r="U56">
            <v>3445398068</v>
          </cell>
        </row>
        <row r="57">
          <cell r="C57" t="str">
            <v>MANIZALES</v>
          </cell>
          <cell r="D57">
            <v>118929107110</v>
          </cell>
          <cell r="E57">
            <v>491927759</v>
          </cell>
          <cell r="F57">
            <v>2486298060</v>
          </cell>
          <cell r="G57">
            <v>0</v>
          </cell>
          <cell r="H57">
            <v>720109179</v>
          </cell>
          <cell r="I57">
            <v>122627442108</v>
          </cell>
          <cell r="J57">
            <v>9748655908</v>
          </cell>
          <cell r="K57">
            <v>60329444571</v>
          </cell>
          <cell r="L57">
            <v>62297997537</v>
          </cell>
          <cell r="M57">
            <v>6.39</v>
          </cell>
          <cell r="N57">
            <v>7757076959</v>
          </cell>
          <cell r="O57">
            <v>7309191987</v>
          </cell>
          <cell r="P57">
            <v>7955733054</v>
          </cell>
          <cell r="Q57">
            <v>2486298060</v>
          </cell>
          <cell r="R57">
            <v>8413007385</v>
          </cell>
          <cell r="S57">
            <v>3785853323</v>
          </cell>
          <cell r="T57">
            <v>4400241129</v>
          </cell>
          <cell r="U57">
            <v>8930019566</v>
          </cell>
        </row>
        <row r="58">
          <cell r="C58" t="str">
            <v>MEDELLIN</v>
          </cell>
          <cell r="D58">
            <v>590344258068</v>
          </cell>
          <cell r="E58">
            <v>1896965944</v>
          </cell>
          <cell r="F58">
            <v>3216868883</v>
          </cell>
          <cell r="G58">
            <v>-1497153274</v>
          </cell>
          <cell r="H58">
            <v>2798996164</v>
          </cell>
          <cell r="I58">
            <v>596759935785</v>
          </cell>
          <cell r="J58">
            <v>48224005775</v>
          </cell>
          <cell r="K58">
            <v>288515597927</v>
          </cell>
          <cell r="L58">
            <v>308244337858</v>
          </cell>
          <cell r="M58">
            <v>6.39</v>
          </cell>
          <cell r="N58">
            <v>38889280244</v>
          </cell>
          <cell r="O58">
            <v>36435566531</v>
          </cell>
          <cell r="P58">
            <v>40156644822</v>
          </cell>
          <cell r="Q58">
            <v>3216868883</v>
          </cell>
          <cell r="R58">
            <v>42898436542</v>
          </cell>
          <cell r="S58">
            <v>19304296444</v>
          </cell>
          <cell r="T58">
            <v>22468817469</v>
          </cell>
          <cell r="U58">
            <v>44568003147</v>
          </cell>
        </row>
        <row r="59">
          <cell r="C59" t="str">
            <v>META</v>
          </cell>
          <cell r="D59">
            <v>183510988312</v>
          </cell>
          <cell r="E59">
            <v>685400178</v>
          </cell>
          <cell r="F59">
            <v>1220269439</v>
          </cell>
          <cell r="G59">
            <v>0</v>
          </cell>
          <cell r="H59">
            <v>1870680829</v>
          </cell>
          <cell r="I59">
            <v>187287338758</v>
          </cell>
          <cell r="J59">
            <v>15036439877</v>
          </cell>
          <cell r="K59">
            <v>90968753898</v>
          </cell>
          <cell r="L59">
            <v>96318584860</v>
          </cell>
          <cell r="M59">
            <v>6.41</v>
          </cell>
          <cell r="N59">
            <v>11944207474</v>
          </cell>
          <cell r="O59">
            <v>11301483578</v>
          </cell>
          <cell r="P59">
            <v>12398184719</v>
          </cell>
          <cell r="Q59">
            <v>1220269439</v>
          </cell>
          <cell r="R59">
            <v>13079392262</v>
          </cell>
          <cell r="S59">
            <v>5885726518</v>
          </cell>
          <cell r="T59">
            <v>6843672606</v>
          </cell>
          <cell r="U59">
            <v>14636813927</v>
          </cell>
        </row>
        <row r="60">
          <cell r="C60" t="str">
            <v>MONTERIA</v>
          </cell>
          <cell r="D60">
            <v>173789978318</v>
          </cell>
          <cell r="E60">
            <v>688954757</v>
          </cell>
          <cell r="F60">
            <v>2792489842</v>
          </cell>
          <cell r="G60">
            <v>0</v>
          </cell>
          <cell r="H60">
            <v>982840334</v>
          </cell>
          <cell r="I60">
            <v>178254263251</v>
          </cell>
          <cell r="J60">
            <v>14243178210</v>
          </cell>
          <cell r="K60">
            <v>87007861151</v>
          </cell>
          <cell r="L60">
            <v>91246402100</v>
          </cell>
          <cell r="M60">
            <v>6.41</v>
          </cell>
          <cell r="N60">
            <v>10834497030</v>
          </cell>
          <cell r="O60">
            <v>11357606098</v>
          </cell>
          <cell r="P60">
            <v>11830319210</v>
          </cell>
          <cell r="Q60">
            <v>2792489842</v>
          </cell>
          <cell r="R60">
            <v>12394307281</v>
          </cell>
          <cell r="S60">
            <v>5577438276</v>
          </cell>
          <cell r="T60">
            <v>6485340087</v>
          </cell>
          <cell r="U60">
            <v>13080414735</v>
          </cell>
        </row>
        <row r="61">
          <cell r="C61" t="str">
            <v>MOSQUERA</v>
          </cell>
          <cell r="D61">
            <v>25129667684</v>
          </cell>
          <cell r="E61">
            <v>266511616</v>
          </cell>
          <cell r="F61">
            <v>396843486</v>
          </cell>
          <cell r="G61">
            <v>43856015</v>
          </cell>
          <cell r="H61">
            <v>267850004</v>
          </cell>
          <cell r="I61">
            <v>26104728805</v>
          </cell>
          <cell r="J61">
            <v>2076737577</v>
          </cell>
          <cell r="K61">
            <v>12744645229</v>
          </cell>
          <cell r="L61">
            <v>13360083576</v>
          </cell>
          <cell r="M61">
            <v>6.43</v>
          </cell>
          <cell r="N61">
            <v>1534830283</v>
          </cell>
          <cell r="O61">
            <v>1684387938</v>
          </cell>
          <cell r="P61">
            <v>1715782678</v>
          </cell>
          <cell r="Q61">
            <v>396843486</v>
          </cell>
          <cell r="R61">
            <v>1815167189</v>
          </cell>
          <cell r="S61">
            <v>816825235</v>
          </cell>
          <cell r="T61">
            <v>950086456</v>
          </cell>
          <cell r="U61">
            <v>2043406495</v>
          </cell>
        </row>
        <row r="62">
          <cell r="C62" t="str">
            <v>NARIÑO</v>
          </cell>
          <cell r="D62">
            <v>438557219857</v>
          </cell>
          <cell r="E62">
            <v>1288294564</v>
          </cell>
          <cell r="F62">
            <v>2082309291</v>
          </cell>
          <cell r="G62">
            <v>0</v>
          </cell>
          <cell r="H62">
            <v>944211248</v>
          </cell>
          <cell r="I62">
            <v>442872034960</v>
          </cell>
          <cell r="J62">
            <v>35905756279</v>
          </cell>
          <cell r="K62">
            <v>212952007403</v>
          </cell>
          <cell r="L62">
            <v>229920027557</v>
          </cell>
          <cell r="M62">
            <v>6.4</v>
          </cell>
          <cell r="N62">
            <v>28578978866</v>
          </cell>
          <cell r="O62">
            <v>27045719442</v>
          </cell>
          <cell r="P62">
            <v>29665265996</v>
          </cell>
          <cell r="Q62">
            <v>2082309291</v>
          </cell>
          <cell r="R62">
            <v>31240008756</v>
          </cell>
          <cell r="S62">
            <v>14058003940</v>
          </cell>
          <cell r="T62">
            <v>16346250582</v>
          </cell>
          <cell r="U62">
            <v>31436183415</v>
          </cell>
        </row>
        <row r="63">
          <cell r="C63" t="str">
            <v>NEIVA</v>
          </cell>
          <cell r="D63">
            <v>131067629976</v>
          </cell>
          <cell r="E63">
            <v>996471829</v>
          </cell>
          <cell r="F63">
            <v>1626671895</v>
          </cell>
          <cell r="G63">
            <v>0</v>
          </cell>
          <cell r="H63">
            <v>406842278</v>
          </cell>
          <cell r="I63">
            <v>134097615978</v>
          </cell>
          <cell r="J63">
            <v>10780743004</v>
          </cell>
          <cell r="K63">
            <v>64922706875</v>
          </cell>
          <cell r="L63">
            <v>69174909103</v>
          </cell>
          <cell r="M63">
            <v>6.42</v>
          </cell>
          <cell r="N63">
            <v>8702977683</v>
          </cell>
          <cell r="O63">
            <v>7831642734</v>
          </cell>
          <cell r="P63">
            <v>8821074707</v>
          </cell>
          <cell r="Q63">
            <v>1626671895</v>
          </cell>
          <cell r="R63">
            <v>9351331003</v>
          </cell>
          <cell r="S63">
            <v>4208098951</v>
          </cell>
          <cell r="T63">
            <v>4892295919</v>
          </cell>
          <cell r="U63">
            <v>9533574468</v>
          </cell>
        </row>
        <row r="64">
          <cell r="C64" t="str">
            <v>NORTE DE SANTANDER</v>
          </cell>
          <cell r="D64">
            <v>298686441383</v>
          </cell>
          <cell r="E64">
            <v>1484569042</v>
          </cell>
          <cell r="F64">
            <v>1761827517</v>
          </cell>
          <cell r="G64">
            <v>-13005021624</v>
          </cell>
          <cell r="H64">
            <v>1606326807</v>
          </cell>
          <cell r="I64">
            <v>290534143125</v>
          </cell>
          <cell r="J64">
            <v>23442121535</v>
          </cell>
          <cell r="K64">
            <v>164497622092</v>
          </cell>
          <cell r="L64">
            <v>126036521033</v>
          </cell>
          <cell r="M64">
            <v>5.38</v>
          </cell>
          <cell r="N64">
            <v>19273853948</v>
          </cell>
          <cell r="O64">
            <v>31209703989</v>
          </cell>
          <cell r="P64">
            <v>22120308142</v>
          </cell>
          <cell r="Q64">
            <v>1761827517</v>
          </cell>
          <cell r="R64">
            <v>21354064534</v>
          </cell>
          <cell r="S64">
            <v>9609329040</v>
          </cell>
          <cell r="T64">
            <v>12785317568</v>
          </cell>
          <cell r="U64">
            <v>22960391341</v>
          </cell>
        </row>
        <row r="65">
          <cell r="C65" t="str">
            <v>PALMIRA</v>
          </cell>
          <cell r="D65">
            <v>84501526382</v>
          </cell>
          <cell r="E65">
            <v>725516255</v>
          </cell>
          <cell r="F65">
            <v>767438044</v>
          </cell>
          <cell r="G65">
            <v>0</v>
          </cell>
          <cell r="H65">
            <v>282415606</v>
          </cell>
          <cell r="I65">
            <v>86276896287</v>
          </cell>
          <cell r="J65">
            <v>6957309603</v>
          </cell>
          <cell r="K65">
            <v>41616053307</v>
          </cell>
          <cell r="L65">
            <v>44660842980</v>
          </cell>
          <cell r="M65">
            <v>6.42</v>
          </cell>
          <cell r="N65">
            <v>5073624968</v>
          </cell>
          <cell r="O65">
            <v>5588101634</v>
          </cell>
          <cell r="P65">
            <v>5687884676</v>
          </cell>
          <cell r="Q65">
            <v>767438044</v>
          </cell>
          <cell r="R65">
            <v>6049561640</v>
          </cell>
          <cell r="S65">
            <v>2722302738</v>
          </cell>
          <cell r="T65">
            <v>3165318267</v>
          </cell>
          <cell r="U65">
            <v>6187033296</v>
          </cell>
        </row>
        <row r="66">
          <cell r="C66" t="str">
            <v>PASTO</v>
          </cell>
          <cell r="D66">
            <v>150138648030</v>
          </cell>
          <cell r="E66">
            <v>682234937</v>
          </cell>
          <cell r="F66">
            <v>430964317</v>
          </cell>
          <cell r="G66">
            <v>201621501</v>
          </cell>
          <cell r="H66">
            <v>53864089</v>
          </cell>
          <cell r="I66">
            <v>151507332874</v>
          </cell>
          <cell r="J66">
            <v>12328367712</v>
          </cell>
          <cell r="K66">
            <v>72428029226</v>
          </cell>
          <cell r="L66">
            <v>79079303648</v>
          </cell>
          <cell r="M66">
            <v>6.41</v>
          </cell>
          <cell r="N66">
            <v>9442493955</v>
          </cell>
          <cell r="O66">
            <v>9442777960</v>
          </cell>
          <cell r="P66">
            <v>10076976054</v>
          </cell>
          <cell r="Q66">
            <v>430964317</v>
          </cell>
          <cell r="R66">
            <v>10652068879</v>
          </cell>
          <cell r="S66">
            <v>4793430996</v>
          </cell>
          <cell r="T66">
            <v>5572061830</v>
          </cell>
          <cell r="U66">
            <v>10465893766</v>
          </cell>
        </row>
        <row r="67">
          <cell r="C67" t="str">
            <v>PEREIRA</v>
          </cell>
          <cell r="D67">
            <v>155570098916</v>
          </cell>
          <cell r="E67">
            <v>886453683</v>
          </cell>
          <cell r="F67">
            <v>463787852</v>
          </cell>
          <cell r="G67">
            <v>0</v>
          </cell>
          <cell r="H67">
            <v>0</v>
          </cell>
          <cell r="I67">
            <v>156920340451</v>
          </cell>
          <cell r="J67">
            <v>12771963477</v>
          </cell>
          <cell r="K67">
            <v>75036806464</v>
          </cell>
          <cell r="L67">
            <v>81883533987</v>
          </cell>
          <cell r="M67">
            <v>6.41</v>
          </cell>
          <cell r="N67">
            <v>9893215559</v>
          </cell>
          <cell r="O67">
            <v>9628087989</v>
          </cell>
          <cell r="P67">
            <v>10417939907</v>
          </cell>
          <cell r="Q67">
            <v>463787852</v>
          </cell>
          <cell r="R67">
            <v>11033520403</v>
          </cell>
          <cell r="S67">
            <v>4965084181</v>
          </cell>
          <cell r="T67">
            <v>5771151784</v>
          </cell>
          <cell r="U67">
            <v>10767437830</v>
          </cell>
        </row>
        <row r="68">
          <cell r="C68" t="str">
            <v>PIEDECUESTA</v>
          </cell>
          <cell r="D68">
            <v>55569182557</v>
          </cell>
          <cell r="E68">
            <v>203424414</v>
          </cell>
          <cell r="F68">
            <v>201572212</v>
          </cell>
          <cell r="G68">
            <v>0</v>
          </cell>
          <cell r="H68">
            <v>337144988</v>
          </cell>
          <cell r="I68">
            <v>56311324171</v>
          </cell>
          <cell r="J68">
            <v>4552865875</v>
          </cell>
          <cell r="K68">
            <v>27148084593</v>
          </cell>
          <cell r="L68">
            <v>29163239578</v>
          </cell>
          <cell r="M68">
            <v>6.41</v>
          </cell>
          <cell r="N68">
            <v>3389653471</v>
          </cell>
          <cell r="O68">
            <v>3607625071</v>
          </cell>
          <cell r="P68">
            <v>3733420663</v>
          </cell>
          <cell r="Q68">
            <v>201572212</v>
          </cell>
          <cell r="R68">
            <v>3941665187</v>
          </cell>
          <cell r="S68">
            <v>1773749334</v>
          </cell>
          <cell r="T68">
            <v>2061941844</v>
          </cell>
          <cell r="U68">
            <v>4183958802</v>
          </cell>
        </row>
        <row r="69">
          <cell r="C69" t="str">
            <v>PITALITO</v>
          </cell>
          <cell r="D69">
            <v>60102658070</v>
          </cell>
          <cell r="E69">
            <v>215839294</v>
          </cell>
          <cell r="F69">
            <v>121771054</v>
          </cell>
          <cell r="G69">
            <v>69906378</v>
          </cell>
          <cell r="H69">
            <v>128002626</v>
          </cell>
          <cell r="I69">
            <v>60638177422</v>
          </cell>
          <cell r="J69">
            <v>4929665612</v>
          </cell>
          <cell r="K69">
            <v>29034677518</v>
          </cell>
          <cell r="L69">
            <v>31603499904</v>
          </cell>
          <cell r="M69">
            <v>6.41</v>
          </cell>
          <cell r="N69">
            <v>3822456845</v>
          </cell>
          <cell r="O69">
            <v>3896395301</v>
          </cell>
          <cell r="P69">
            <v>4113361529</v>
          </cell>
          <cell r="Q69">
            <v>121771054</v>
          </cell>
          <cell r="R69">
            <v>4327568234</v>
          </cell>
          <cell r="S69">
            <v>1947405705</v>
          </cell>
          <cell r="T69">
            <v>2265550835</v>
          </cell>
          <cell r="U69">
            <v>4358695025</v>
          </cell>
        </row>
        <row r="70">
          <cell r="C70" t="str">
            <v>POPAYAN</v>
          </cell>
          <cell r="D70">
            <v>96618632514</v>
          </cell>
          <cell r="E70">
            <v>612929669</v>
          </cell>
          <cell r="F70">
            <v>128026204</v>
          </cell>
          <cell r="G70">
            <v>-1085988861</v>
          </cell>
          <cell r="H70">
            <v>1024207823</v>
          </cell>
          <cell r="I70">
            <v>97297807349</v>
          </cell>
          <cell r="J70">
            <v>7848618230</v>
          </cell>
          <cell r="K70">
            <v>47393400908</v>
          </cell>
          <cell r="L70">
            <v>49904406441</v>
          </cell>
          <cell r="M70">
            <v>6.36</v>
          </cell>
          <cell r="N70">
            <v>6068100139</v>
          </cell>
          <cell r="O70">
            <v>6151038986</v>
          </cell>
          <cell r="P70">
            <v>6517786058</v>
          </cell>
          <cell r="Q70">
            <v>128026204</v>
          </cell>
          <cell r="R70">
            <v>6892306086</v>
          </cell>
          <cell r="S70">
            <v>3101537739</v>
          </cell>
          <cell r="T70">
            <v>3606017822</v>
          </cell>
          <cell r="U70">
            <v>7662501957</v>
          </cell>
        </row>
        <row r="71">
          <cell r="C71" t="str">
            <v>PUTUMAYO</v>
          </cell>
          <cell r="D71">
            <v>198818741524</v>
          </cell>
          <cell r="E71">
            <v>673527746</v>
          </cell>
          <cell r="F71">
            <v>1922878864</v>
          </cell>
          <cell r="G71">
            <v>0</v>
          </cell>
          <cell r="H71">
            <v>1035798424</v>
          </cell>
          <cell r="I71">
            <v>202450946558</v>
          </cell>
          <cell r="J71">
            <v>16285083206</v>
          </cell>
          <cell r="K71">
            <v>98149883254</v>
          </cell>
          <cell r="L71">
            <v>104301063304</v>
          </cell>
          <cell r="M71">
            <v>6.4</v>
          </cell>
          <cell r="N71">
            <v>13087093862</v>
          </cell>
          <cell r="O71">
            <v>12406402205</v>
          </cell>
          <cell r="P71">
            <v>13586762923</v>
          </cell>
          <cell r="Q71">
            <v>1922878864</v>
          </cell>
          <cell r="R71">
            <v>14315456383</v>
          </cell>
          <cell r="S71">
            <v>6441955372</v>
          </cell>
          <cell r="T71">
            <v>7494444038</v>
          </cell>
          <cell r="U71">
            <v>15011982240</v>
          </cell>
        </row>
        <row r="72">
          <cell r="C72" t="str">
            <v>QUIBDO</v>
          </cell>
          <cell r="D72">
            <v>85280377066</v>
          </cell>
          <cell r="E72">
            <v>639203772</v>
          </cell>
          <cell r="F72">
            <v>1119431428</v>
          </cell>
          <cell r="G72">
            <v>0</v>
          </cell>
          <cell r="H72">
            <v>280401021</v>
          </cell>
          <cell r="I72">
            <v>87319413287</v>
          </cell>
          <cell r="J72">
            <v>7013843334</v>
          </cell>
          <cell r="K72">
            <v>42317015804</v>
          </cell>
          <cell r="L72">
            <v>45002397483</v>
          </cell>
          <cell r="M72">
            <v>6.42</v>
          </cell>
          <cell r="N72">
            <v>5221550833</v>
          </cell>
          <cell r="O72">
            <v>5528596164</v>
          </cell>
          <cell r="P72">
            <v>5735385539</v>
          </cell>
          <cell r="Q72">
            <v>1119431428</v>
          </cell>
          <cell r="R72">
            <v>6085324050</v>
          </cell>
          <cell r="S72">
            <v>2738395823</v>
          </cell>
          <cell r="T72">
            <v>3183671694</v>
          </cell>
          <cell r="U72">
            <v>6219603335</v>
          </cell>
        </row>
        <row r="73">
          <cell r="C73" t="str">
            <v>QUINDIO</v>
          </cell>
          <cell r="D73">
            <v>111355688679</v>
          </cell>
          <cell r="E73">
            <v>1189420295</v>
          </cell>
          <cell r="F73">
            <v>1481843068</v>
          </cell>
          <cell r="G73">
            <v>391814292</v>
          </cell>
          <cell r="H73">
            <v>200002807</v>
          </cell>
          <cell r="I73">
            <v>114618769141</v>
          </cell>
          <cell r="J73">
            <v>9219340675</v>
          </cell>
          <cell r="K73">
            <v>55229260106</v>
          </cell>
          <cell r="L73">
            <v>59389509035</v>
          </cell>
          <cell r="M73">
            <v>6.44</v>
          </cell>
          <cell r="N73">
            <v>7295831081</v>
          </cell>
          <cell r="O73">
            <v>6910167378</v>
          </cell>
          <cell r="P73">
            <v>7573480210</v>
          </cell>
          <cell r="Q73">
            <v>1481843068</v>
          </cell>
          <cell r="R73">
            <v>8032687044</v>
          </cell>
          <cell r="S73">
            <v>3614709170</v>
          </cell>
          <cell r="T73">
            <v>4204129947</v>
          </cell>
          <cell r="U73">
            <v>8073271445</v>
          </cell>
        </row>
        <row r="74">
          <cell r="C74" t="str">
            <v>RIOHACHA</v>
          </cell>
          <cell r="D74">
            <v>82908483192</v>
          </cell>
          <cell r="E74">
            <v>475099082</v>
          </cell>
          <cell r="F74">
            <v>1247416549</v>
          </cell>
          <cell r="G74">
            <v>0</v>
          </cell>
          <cell r="H74">
            <v>254635727</v>
          </cell>
          <cell r="I74">
            <v>84885634550</v>
          </cell>
          <cell r="J74">
            <v>6806823043</v>
          </cell>
          <cell r="K74">
            <v>52111316247</v>
          </cell>
          <cell r="L74">
            <v>32774318303</v>
          </cell>
          <cell r="M74">
            <v>4.81</v>
          </cell>
          <cell r="N74">
            <v>5251397200</v>
          </cell>
          <cell r="O74">
            <v>5500891466</v>
          </cell>
          <cell r="P74">
            <v>6002796665</v>
          </cell>
          <cell r="Q74">
            <v>1247416549</v>
          </cell>
          <cell r="R74">
            <v>13378382905</v>
          </cell>
          <cell r="S74">
            <v>0</v>
          </cell>
          <cell r="T74">
            <v>9102001537</v>
          </cell>
          <cell r="U74">
            <v>6137338594</v>
          </cell>
        </row>
        <row r="75">
          <cell r="C75" t="str">
            <v>RIONEGRO</v>
          </cell>
          <cell r="D75">
            <v>38713730443</v>
          </cell>
          <cell r="E75">
            <v>411530915</v>
          </cell>
          <cell r="F75">
            <v>728351505</v>
          </cell>
          <cell r="G75">
            <v>0</v>
          </cell>
          <cell r="H75">
            <v>134382197</v>
          </cell>
          <cell r="I75">
            <v>39987995060</v>
          </cell>
          <cell r="J75">
            <v>3193898886</v>
          </cell>
          <cell r="K75">
            <v>19467329298</v>
          </cell>
          <cell r="L75">
            <v>20520665762</v>
          </cell>
          <cell r="M75">
            <v>6.42</v>
          </cell>
          <cell r="N75">
            <v>2456085271</v>
          </cell>
          <cell r="O75">
            <v>2520427505</v>
          </cell>
          <cell r="P75">
            <v>2651823010</v>
          </cell>
          <cell r="Q75">
            <v>728351505</v>
          </cell>
          <cell r="R75">
            <v>2812692085</v>
          </cell>
          <cell r="S75">
            <v>1265711438</v>
          </cell>
          <cell r="T75">
            <v>1472638402</v>
          </cell>
          <cell r="U75">
            <v>2880534721</v>
          </cell>
        </row>
        <row r="76">
          <cell r="C76" t="str">
            <v>RISARALDA</v>
          </cell>
          <cell r="D76">
            <v>118202350110</v>
          </cell>
          <cell r="E76">
            <v>552495773</v>
          </cell>
          <cell r="F76">
            <v>281308019</v>
          </cell>
          <cell r="G76">
            <v>0</v>
          </cell>
          <cell r="H76">
            <v>537974180</v>
          </cell>
          <cell r="I76">
            <v>119574128082</v>
          </cell>
          <cell r="J76">
            <v>9694273133</v>
          </cell>
          <cell r="K76">
            <v>57830129928</v>
          </cell>
          <cell r="L76">
            <v>61743998154</v>
          </cell>
          <cell r="M76">
            <v>6.37</v>
          </cell>
          <cell r="N76">
            <v>7707578678</v>
          </cell>
          <cell r="O76">
            <v>7674771972</v>
          </cell>
          <cell r="P76">
            <v>8000583647</v>
          </cell>
          <cell r="Q76">
            <v>281308019</v>
          </cell>
          <cell r="R76">
            <v>8439958388</v>
          </cell>
          <cell r="S76">
            <v>3797981275</v>
          </cell>
          <cell r="T76">
            <v>4416330012</v>
          </cell>
          <cell r="U76">
            <v>8775968544</v>
          </cell>
        </row>
        <row r="77">
          <cell r="C77" t="str">
            <v>SABANETA</v>
          </cell>
          <cell r="D77">
            <v>14182197791</v>
          </cell>
          <cell r="E77">
            <v>100339710</v>
          </cell>
          <cell r="F77">
            <v>66263930</v>
          </cell>
          <cell r="G77">
            <v>8862770</v>
          </cell>
          <cell r="H77">
            <v>0</v>
          </cell>
          <cell r="I77">
            <v>14357664201</v>
          </cell>
          <cell r="J77">
            <v>1166644920</v>
          </cell>
          <cell r="K77">
            <v>6870080478</v>
          </cell>
          <cell r="L77">
            <v>7487583723</v>
          </cell>
          <cell r="M77">
            <v>6.42</v>
          </cell>
          <cell r="N77">
            <v>919019115</v>
          </cell>
          <cell r="O77">
            <v>895606168</v>
          </cell>
          <cell r="P77">
            <v>967232834</v>
          </cell>
          <cell r="Q77">
            <v>66263930</v>
          </cell>
          <cell r="R77">
            <v>1026084948</v>
          </cell>
          <cell r="S77">
            <v>461738227</v>
          </cell>
          <cell r="T77">
            <v>537208349</v>
          </cell>
          <cell r="U77">
            <v>1002518410</v>
          </cell>
        </row>
        <row r="78">
          <cell r="C78" t="str">
            <v>SAHAGUN</v>
          </cell>
          <cell r="D78">
            <v>48644587405</v>
          </cell>
          <cell r="E78">
            <v>217068559</v>
          </cell>
          <cell r="F78">
            <v>558960772</v>
          </cell>
          <cell r="G78">
            <v>-537429761</v>
          </cell>
          <cell r="H78">
            <v>689337024</v>
          </cell>
          <cell r="I78">
            <v>49572523999</v>
          </cell>
          <cell r="J78">
            <v>3944834792</v>
          </cell>
          <cell r="K78">
            <v>24507550885</v>
          </cell>
          <cell r="L78">
            <v>25064973114</v>
          </cell>
          <cell r="M78">
            <v>6.35</v>
          </cell>
          <cell r="N78">
            <v>3052285414</v>
          </cell>
          <cell r="O78">
            <v>3052686531</v>
          </cell>
          <cell r="P78">
            <v>3258010750</v>
          </cell>
          <cell r="Q78">
            <v>558960772</v>
          </cell>
          <cell r="R78">
            <v>3426198559</v>
          </cell>
          <cell r="S78">
            <v>1541789352</v>
          </cell>
          <cell r="T78">
            <v>1791566755</v>
          </cell>
          <cell r="U78">
            <v>3988565711</v>
          </cell>
        </row>
        <row r="79">
          <cell r="C79" t="str">
            <v>SAN ANDRES</v>
          </cell>
          <cell r="D79">
            <v>22788127105</v>
          </cell>
          <cell r="E79">
            <v>218928310</v>
          </cell>
          <cell r="F79">
            <v>289685961</v>
          </cell>
          <cell r="G79">
            <v>0</v>
          </cell>
          <cell r="H79">
            <v>161855977</v>
          </cell>
          <cell r="I79">
            <v>23458597353</v>
          </cell>
          <cell r="J79">
            <v>1878126973</v>
          </cell>
          <cell r="K79">
            <v>11397051766</v>
          </cell>
          <cell r="L79">
            <v>12061545587</v>
          </cell>
          <cell r="M79">
            <v>6.42</v>
          </cell>
          <cell r="N79">
            <v>1515054318</v>
          </cell>
          <cell r="O79">
            <v>1438468560</v>
          </cell>
          <cell r="P79">
            <v>1573041930</v>
          </cell>
          <cell r="Q79">
            <v>289685961</v>
          </cell>
          <cell r="R79">
            <v>1671896844</v>
          </cell>
          <cell r="S79">
            <v>752353580</v>
          </cell>
          <cell r="T79">
            <v>875827361</v>
          </cell>
          <cell r="U79">
            <v>1794625176</v>
          </cell>
        </row>
        <row r="80">
          <cell r="C80" t="str">
            <v>SANTA MARTA</v>
          </cell>
          <cell r="D80">
            <v>174656607545</v>
          </cell>
          <cell r="E80">
            <v>1003530472</v>
          </cell>
          <cell r="F80">
            <v>3158886760</v>
          </cell>
          <cell r="G80">
            <v>720983635</v>
          </cell>
          <cell r="H80">
            <v>1877095911</v>
          </cell>
          <cell r="I80">
            <v>181417104323</v>
          </cell>
          <cell r="J80">
            <v>14398458910</v>
          </cell>
          <cell r="K80">
            <v>88819085367</v>
          </cell>
          <cell r="L80">
            <v>92598018956</v>
          </cell>
          <cell r="M80">
            <v>6.43</v>
          </cell>
          <cell r="N80">
            <v>11451289051</v>
          </cell>
          <cell r="O80">
            <v>10846687466</v>
          </cell>
          <cell r="P80">
            <v>11886917439</v>
          </cell>
          <cell r="Q80">
            <v>3158886760</v>
          </cell>
          <cell r="R80">
            <v>12503824965</v>
          </cell>
          <cell r="S80">
            <v>5626721234</v>
          </cell>
          <cell r="T80">
            <v>6543330396</v>
          </cell>
          <cell r="U80">
            <v>14141034951</v>
          </cell>
        </row>
        <row r="81">
          <cell r="C81" t="str">
            <v>SANTANDER</v>
          </cell>
          <cell r="D81">
            <v>391811156565</v>
          </cell>
          <cell r="E81">
            <v>1662595137</v>
          </cell>
          <cell r="F81">
            <v>1260166960</v>
          </cell>
          <cell r="G81">
            <v>0</v>
          </cell>
          <cell r="H81">
            <v>795260575</v>
          </cell>
          <cell r="I81">
            <v>395529179237</v>
          </cell>
          <cell r="J81">
            <v>32120306261</v>
          </cell>
          <cell r="K81">
            <v>189730900374</v>
          </cell>
          <cell r="L81">
            <v>205798278863</v>
          </cell>
          <cell r="M81">
            <v>6.41</v>
          </cell>
          <cell r="N81">
            <v>25512950506</v>
          </cell>
          <cell r="O81">
            <v>24141617084</v>
          </cell>
          <cell r="P81">
            <v>26482697177</v>
          </cell>
          <cell r="Q81">
            <v>1260166960</v>
          </cell>
          <cell r="R81">
            <v>27896919708</v>
          </cell>
          <cell r="S81">
            <v>12553613869</v>
          </cell>
          <cell r="T81">
            <v>14595662988</v>
          </cell>
          <cell r="U81">
            <v>28023007235</v>
          </cell>
        </row>
        <row r="82">
          <cell r="C82" t="str">
            <v>SINCELEJO</v>
          </cell>
          <cell r="D82">
            <v>112750819051</v>
          </cell>
          <cell r="E82">
            <v>575735919</v>
          </cell>
          <cell r="F82">
            <v>869185301</v>
          </cell>
          <cell r="G82">
            <v>-49253356</v>
          </cell>
          <cell r="H82">
            <v>596817862</v>
          </cell>
          <cell r="I82">
            <v>114743304777</v>
          </cell>
          <cell r="J82">
            <v>9247126662</v>
          </cell>
          <cell r="K82">
            <v>55493001907</v>
          </cell>
          <cell r="L82">
            <v>59250302870</v>
          </cell>
          <cell r="M82">
            <v>6.41</v>
          </cell>
          <cell r="N82">
            <v>7076160107</v>
          </cell>
          <cell r="O82">
            <v>7246743494</v>
          </cell>
          <cell r="P82">
            <v>7637827247</v>
          </cell>
          <cell r="Q82">
            <v>869185301</v>
          </cell>
          <cell r="R82">
            <v>8075590074</v>
          </cell>
          <cell r="S82">
            <v>3634015533</v>
          </cell>
          <cell r="T82">
            <v>4226241782</v>
          </cell>
          <cell r="U82">
            <v>8475655017</v>
          </cell>
        </row>
        <row r="83">
          <cell r="C83" t="str">
            <v>SOACHA</v>
          </cell>
          <cell r="D83">
            <v>121178384616</v>
          </cell>
          <cell r="E83">
            <v>1411508978</v>
          </cell>
          <cell r="F83">
            <v>502780097</v>
          </cell>
          <cell r="G83">
            <v>0</v>
          </cell>
          <cell r="H83">
            <v>437585117</v>
          </cell>
          <cell r="I83">
            <v>123530258808</v>
          </cell>
          <cell r="J83">
            <v>10007338253</v>
          </cell>
          <cell r="K83">
            <v>59205266292</v>
          </cell>
          <cell r="L83">
            <v>64324992516</v>
          </cell>
          <cell r="M83">
            <v>6.43</v>
          </cell>
          <cell r="N83">
            <v>8185594213</v>
          </cell>
          <cell r="O83">
            <v>7839449093</v>
          </cell>
          <cell r="P83">
            <v>8524503806</v>
          </cell>
          <cell r="Q83">
            <v>502780097</v>
          </cell>
          <cell r="R83">
            <v>9020702808</v>
          </cell>
          <cell r="S83">
            <v>4059316264</v>
          </cell>
          <cell r="T83">
            <v>4728452436</v>
          </cell>
          <cell r="U83">
            <v>9249801712</v>
          </cell>
        </row>
        <row r="84">
          <cell r="C84" t="str">
            <v>SOGAMOSO</v>
          </cell>
          <cell r="D84">
            <v>42105437082</v>
          </cell>
          <cell r="E84">
            <v>227516177</v>
          </cell>
          <cell r="F84">
            <v>325815198</v>
          </cell>
          <cell r="G84">
            <v>0</v>
          </cell>
          <cell r="H84">
            <v>0</v>
          </cell>
          <cell r="I84">
            <v>42658768457</v>
          </cell>
          <cell r="J84">
            <v>3455751286</v>
          </cell>
          <cell r="K84">
            <v>20506133026</v>
          </cell>
          <cell r="L84">
            <v>22152635431</v>
          </cell>
          <cell r="M84">
            <v>6.41</v>
          </cell>
          <cell r="N84">
            <v>2648288768</v>
          </cell>
          <cell r="O84">
            <v>2663479733</v>
          </cell>
          <cell r="P84">
            <v>2833780931</v>
          </cell>
          <cell r="Q84">
            <v>325815198</v>
          </cell>
          <cell r="R84">
            <v>2987887469</v>
          </cell>
          <cell r="S84">
            <v>1344549361</v>
          </cell>
          <cell r="T84">
            <v>1562900900</v>
          </cell>
          <cell r="U84">
            <v>2915892650</v>
          </cell>
        </row>
        <row r="85">
          <cell r="C85" t="str">
            <v>SOLEDAD</v>
          </cell>
          <cell r="D85">
            <v>115739070660</v>
          </cell>
          <cell r="E85">
            <v>589763742</v>
          </cell>
          <cell r="F85">
            <v>381139522</v>
          </cell>
          <cell r="G85">
            <v>0</v>
          </cell>
          <cell r="H85">
            <v>935532731</v>
          </cell>
          <cell r="I85">
            <v>117645506655</v>
          </cell>
          <cell r="J85">
            <v>9496231380</v>
          </cell>
          <cell r="K85">
            <v>56779380451</v>
          </cell>
          <cell r="L85">
            <v>60866126204</v>
          </cell>
          <cell r="M85">
            <v>6.41</v>
          </cell>
          <cell r="N85">
            <v>7854384607</v>
          </cell>
          <cell r="O85">
            <v>7539279157</v>
          </cell>
          <cell r="P85">
            <v>8185832778</v>
          </cell>
          <cell r="Q85">
            <v>381139522</v>
          </cell>
          <cell r="R85">
            <v>8631987066</v>
          </cell>
          <cell r="S85">
            <v>3884394180</v>
          </cell>
          <cell r="T85">
            <v>4526555469</v>
          </cell>
          <cell r="U85">
            <v>9369681643</v>
          </cell>
        </row>
        <row r="86">
          <cell r="C86" t="str">
            <v>SUCRE</v>
          </cell>
          <cell r="D86">
            <v>335514315818</v>
          </cell>
          <cell r="E86">
            <v>821194040</v>
          </cell>
          <cell r="F86">
            <v>450210242</v>
          </cell>
          <cell r="G86">
            <v>-3291643701</v>
          </cell>
          <cell r="H86">
            <v>3130548088</v>
          </cell>
          <cell r="I86">
            <v>336624624487</v>
          </cell>
          <cell r="J86">
            <v>27187254380</v>
          </cell>
          <cell r="K86">
            <v>166408832900</v>
          </cell>
          <cell r="L86">
            <v>170215791587</v>
          </cell>
          <cell r="M86">
            <v>6.26</v>
          </cell>
          <cell r="N86">
            <v>23644819220</v>
          </cell>
          <cell r="O86">
            <v>20448754949</v>
          </cell>
          <cell r="P86">
            <v>23000000000</v>
          </cell>
          <cell r="Q86">
            <v>450210242</v>
          </cell>
          <cell r="R86">
            <v>23591285629</v>
          </cell>
          <cell r="S86">
            <v>10616078533</v>
          </cell>
          <cell r="T86">
            <v>12336133109</v>
          </cell>
          <cell r="U86">
            <v>25881128942</v>
          </cell>
        </row>
        <row r="87">
          <cell r="C87" t="str">
            <v>TOLIMA</v>
          </cell>
          <cell r="D87">
            <v>383541288187</v>
          </cell>
          <cell r="E87">
            <v>1512008105</v>
          </cell>
          <cell r="F87">
            <v>3635744094</v>
          </cell>
          <cell r="G87">
            <v>0</v>
          </cell>
          <cell r="H87">
            <v>4270710536</v>
          </cell>
          <cell r="I87">
            <v>392959750922</v>
          </cell>
          <cell r="J87">
            <v>31432922146</v>
          </cell>
          <cell r="K87">
            <v>191592246349</v>
          </cell>
          <cell r="L87">
            <v>201367504573</v>
          </cell>
          <cell r="M87">
            <v>6.41</v>
          </cell>
          <cell r="N87">
            <v>24829077823</v>
          </cell>
          <cell r="O87">
            <v>23471061098</v>
          </cell>
          <cell r="P87">
            <v>25770542412</v>
          </cell>
          <cell r="Q87">
            <v>3635744094</v>
          </cell>
          <cell r="R87">
            <v>27166202415</v>
          </cell>
          <cell r="S87">
            <v>12224791087</v>
          </cell>
          <cell r="T87">
            <v>14209768257</v>
          </cell>
          <cell r="U87">
            <v>30782060406</v>
          </cell>
        </row>
        <row r="88">
          <cell r="C88" t="str">
            <v>TULUA</v>
          </cell>
          <cell r="D88">
            <v>59557816665</v>
          </cell>
          <cell r="E88">
            <v>380769151</v>
          </cell>
          <cell r="F88">
            <v>91497370</v>
          </cell>
          <cell r="G88">
            <v>0</v>
          </cell>
          <cell r="H88">
            <v>276393651</v>
          </cell>
          <cell r="I88">
            <v>60306476837</v>
          </cell>
          <cell r="J88">
            <v>4892945781</v>
          </cell>
          <cell r="K88">
            <v>28927320313</v>
          </cell>
          <cell r="L88">
            <v>31379156524</v>
          </cell>
          <cell r="M88">
            <v>6.41</v>
          </cell>
          <cell r="N88">
            <v>3702173004</v>
          </cell>
          <cell r="O88">
            <v>3823406073</v>
          </cell>
          <cell r="P88">
            <v>4014423023</v>
          </cell>
          <cell r="Q88">
            <v>91497370</v>
          </cell>
          <cell r="R88">
            <v>4233610771</v>
          </cell>
          <cell r="S88">
            <v>1905124847</v>
          </cell>
          <cell r="T88">
            <v>2214596103</v>
          </cell>
          <cell r="U88">
            <v>4408068052</v>
          </cell>
        </row>
        <row r="89">
          <cell r="C89" t="str">
            <v>TUMACO</v>
          </cell>
          <cell r="D89">
            <v>99698475264</v>
          </cell>
          <cell r="E89">
            <v>735283191</v>
          </cell>
          <cell r="F89">
            <v>362931304</v>
          </cell>
          <cell r="G89">
            <v>0</v>
          </cell>
          <cell r="H89">
            <v>611789143</v>
          </cell>
          <cell r="I89">
            <v>101408478902</v>
          </cell>
          <cell r="J89">
            <v>8198674160</v>
          </cell>
          <cell r="K89">
            <v>48806695527</v>
          </cell>
          <cell r="L89">
            <v>52601783375</v>
          </cell>
          <cell r="M89">
            <v>6.42</v>
          </cell>
          <cell r="N89">
            <v>6676580436</v>
          </cell>
          <cell r="O89">
            <v>6384043219</v>
          </cell>
          <cell r="P89">
            <v>6951540747</v>
          </cell>
          <cell r="Q89">
            <v>362931304</v>
          </cell>
          <cell r="R89">
            <v>7344140417</v>
          </cell>
          <cell r="S89">
            <v>3304863188</v>
          </cell>
          <cell r="T89">
            <v>3848442183</v>
          </cell>
          <cell r="U89">
            <v>7785123849</v>
          </cell>
        </row>
        <row r="90">
          <cell r="C90" t="str">
            <v>TUNJA</v>
          </cell>
          <cell r="D90">
            <v>52771576745</v>
          </cell>
          <cell r="E90">
            <v>217718828</v>
          </cell>
          <cell r="F90">
            <v>345431863</v>
          </cell>
          <cell r="G90">
            <v>0</v>
          </cell>
          <cell r="H90">
            <v>0</v>
          </cell>
          <cell r="I90">
            <v>53334727436</v>
          </cell>
          <cell r="J90">
            <v>4325656781</v>
          </cell>
          <cell r="K90">
            <v>25856910554</v>
          </cell>
          <cell r="L90">
            <v>27477816882</v>
          </cell>
          <cell r="M90">
            <v>6.35</v>
          </cell>
          <cell r="N90">
            <v>3625769407</v>
          </cell>
          <cell r="O90">
            <v>3226997930</v>
          </cell>
          <cell r="P90">
            <v>3531493847</v>
          </cell>
          <cell r="Q90">
            <v>345431863</v>
          </cell>
          <cell r="R90">
            <v>3776585915</v>
          </cell>
          <cell r="S90">
            <v>1699463662</v>
          </cell>
          <cell r="T90">
            <v>1976436838</v>
          </cell>
          <cell r="U90">
            <v>3686468065</v>
          </cell>
        </row>
        <row r="91">
          <cell r="C91" t="str">
            <v>TURBO</v>
          </cell>
          <cell r="D91">
            <v>77709553662</v>
          </cell>
          <cell r="E91">
            <v>197564830</v>
          </cell>
          <cell r="F91">
            <v>348366930</v>
          </cell>
          <cell r="G91">
            <v>0</v>
          </cell>
          <cell r="H91">
            <v>849499117</v>
          </cell>
          <cell r="I91">
            <v>79104984539</v>
          </cell>
          <cell r="J91">
            <v>6359764775</v>
          </cell>
          <cell r="K91">
            <v>38387761276</v>
          </cell>
          <cell r="L91">
            <v>40717223263</v>
          </cell>
          <cell r="M91">
            <v>6.4</v>
          </cell>
          <cell r="N91">
            <v>5129335066</v>
          </cell>
          <cell r="O91">
            <v>4857023717</v>
          </cell>
          <cell r="P91">
            <v>5321504486</v>
          </cell>
          <cell r="Q91">
            <v>348366930</v>
          </cell>
          <cell r="R91">
            <v>5581288171</v>
          </cell>
          <cell r="S91">
            <v>2511579677</v>
          </cell>
          <cell r="T91">
            <v>2921676510</v>
          </cell>
          <cell r="U91">
            <v>6298292189</v>
          </cell>
        </row>
        <row r="92">
          <cell r="C92" t="str">
            <v>URIBIA</v>
          </cell>
          <cell r="D92">
            <v>58783951652</v>
          </cell>
          <cell r="E92">
            <v>124665585</v>
          </cell>
          <cell r="F92">
            <v>421971145</v>
          </cell>
          <cell r="G92">
            <v>0</v>
          </cell>
          <cell r="H92">
            <v>127720749</v>
          </cell>
          <cell r="I92">
            <v>59458309131</v>
          </cell>
          <cell r="J92">
            <v>4808866713</v>
          </cell>
          <cell r="K92">
            <v>28676149342</v>
          </cell>
          <cell r="L92">
            <v>30782159789</v>
          </cell>
          <cell r="M92">
            <v>6.4</v>
          </cell>
          <cell r="N92">
            <v>4264184898</v>
          </cell>
          <cell r="O92">
            <v>4189446489</v>
          </cell>
          <cell r="P92">
            <v>4475179576</v>
          </cell>
          <cell r="Q92">
            <v>421971145</v>
          </cell>
          <cell r="R92">
            <v>4674598129</v>
          </cell>
          <cell r="S92">
            <v>2103569158</v>
          </cell>
          <cell r="T92">
            <v>2459096203</v>
          </cell>
          <cell r="U92">
            <v>4702134155</v>
          </cell>
        </row>
        <row r="93">
          <cell r="C93" t="str">
            <v>VALLE DEL CAUCA</v>
          </cell>
          <cell r="D93">
            <v>326199999858</v>
          </cell>
          <cell r="E93">
            <v>1355691154</v>
          </cell>
          <cell r="F93">
            <v>1919561386</v>
          </cell>
          <cell r="G93">
            <v>-5404031023</v>
          </cell>
          <cell r="H93">
            <v>2013788864</v>
          </cell>
          <cell r="I93">
            <v>326085010239</v>
          </cell>
          <cell r="J93">
            <v>26298094693</v>
          </cell>
          <cell r="K93">
            <v>159782981129</v>
          </cell>
          <cell r="L93">
            <v>166302029110</v>
          </cell>
          <cell r="M93">
            <v>6.32</v>
          </cell>
          <cell r="N93">
            <v>21334890921</v>
          </cell>
          <cell r="O93">
            <v>20147445788</v>
          </cell>
          <cell r="P93">
            <v>22094512140</v>
          </cell>
          <cell r="Q93">
            <v>1919561386</v>
          </cell>
          <cell r="R93">
            <v>23280195172</v>
          </cell>
          <cell r="S93">
            <v>10476087827</v>
          </cell>
          <cell r="T93">
            <v>12181715967</v>
          </cell>
          <cell r="U93">
            <v>24295771145</v>
          </cell>
        </row>
        <row r="94">
          <cell r="C94" t="str">
            <v>VALLEDUPAR</v>
          </cell>
          <cell r="D94">
            <v>165674888058</v>
          </cell>
          <cell r="E94">
            <v>624554507</v>
          </cell>
          <cell r="F94">
            <v>1121660190</v>
          </cell>
          <cell r="G94">
            <v>0</v>
          </cell>
          <cell r="H94">
            <v>1124642786</v>
          </cell>
          <cell r="I94">
            <v>168545745541</v>
          </cell>
          <cell r="J94">
            <v>13575464699</v>
          </cell>
          <cell r="K94">
            <v>81584365257</v>
          </cell>
          <cell r="L94">
            <v>86961380284</v>
          </cell>
          <cell r="M94">
            <v>6.41</v>
          </cell>
          <cell r="N94">
            <v>10045918266</v>
          </cell>
          <cell r="O94">
            <v>10862697434</v>
          </cell>
          <cell r="P94">
            <v>11154289008</v>
          </cell>
          <cell r="Q94">
            <v>1121660190</v>
          </cell>
          <cell r="R94">
            <v>11785975113</v>
          </cell>
          <cell r="S94">
            <v>5303688801</v>
          </cell>
          <cell r="T94">
            <v>6166299315</v>
          </cell>
          <cell r="U94">
            <v>12627795718</v>
          </cell>
        </row>
        <row r="95">
          <cell r="C95" t="str">
            <v>VAUPES</v>
          </cell>
          <cell r="D95">
            <v>30588421445</v>
          </cell>
          <cell r="E95">
            <v>125723605</v>
          </cell>
          <cell r="F95">
            <v>184654957</v>
          </cell>
          <cell r="G95">
            <v>0</v>
          </cell>
          <cell r="H95">
            <v>29970482</v>
          </cell>
          <cell r="I95">
            <v>30928770489</v>
          </cell>
          <cell r="J95">
            <v>2507277147</v>
          </cell>
          <cell r="K95">
            <v>14865313781</v>
          </cell>
          <cell r="L95">
            <v>16063456708</v>
          </cell>
          <cell r="M95">
            <v>6.41</v>
          </cell>
          <cell r="N95">
            <v>2161078814</v>
          </cell>
          <cell r="O95">
            <v>2071428386</v>
          </cell>
          <cell r="P95">
            <v>2245490559</v>
          </cell>
          <cell r="Q95">
            <v>184654957</v>
          </cell>
          <cell r="R95">
            <v>2353177761</v>
          </cell>
          <cell r="S95">
            <v>1058929992</v>
          </cell>
          <cell r="T95">
            <v>1235887558</v>
          </cell>
          <cell r="U95">
            <v>2330913302</v>
          </cell>
        </row>
        <row r="96">
          <cell r="C96" t="str">
            <v>VICHADA</v>
          </cell>
          <cell r="D96">
            <v>48504820618</v>
          </cell>
          <cell r="E96">
            <v>194618517</v>
          </cell>
          <cell r="F96">
            <v>132628197</v>
          </cell>
          <cell r="G96">
            <v>0</v>
          </cell>
          <cell r="H96">
            <v>277296013</v>
          </cell>
          <cell r="I96">
            <v>49109363345</v>
          </cell>
          <cell r="J96">
            <v>3975464419</v>
          </cell>
          <cell r="K96">
            <v>23640716027</v>
          </cell>
          <cell r="L96">
            <v>25468647318</v>
          </cell>
          <cell r="M96">
            <v>6.41</v>
          </cell>
          <cell r="N96">
            <v>3435924245</v>
          </cell>
          <cell r="O96">
            <v>3294750156</v>
          </cell>
          <cell r="P96">
            <v>3570271459</v>
          </cell>
          <cell r="Q96">
            <v>132628197</v>
          </cell>
          <cell r="R96">
            <v>3746027436</v>
          </cell>
          <cell r="S96">
            <v>1685712346</v>
          </cell>
          <cell r="T96">
            <v>1967780868</v>
          </cell>
          <cell r="U96">
            <v>3940501273</v>
          </cell>
        </row>
        <row r="97">
          <cell r="C97" t="str">
            <v>VILLAVICENCIO</v>
          </cell>
          <cell r="D97">
            <v>156774386950</v>
          </cell>
          <cell r="E97">
            <v>1227087648</v>
          </cell>
          <cell r="F97">
            <v>579235281</v>
          </cell>
          <cell r="G97">
            <v>-5158102542</v>
          </cell>
          <cell r="H97">
            <v>856036018</v>
          </cell>
          <cell r="I97">
            <v>154278643355</v>
          </cell>
          <cell r="J97">
            <v>12477009964</v>
          </cell>
          <cell r="K97">
            <v>85169740705</v>
          </cell>
          <cell r="L97">
            <v>69108902650</v>
          </cell>
          <cell r="M97">
            <v>5.54</v>
          </cell>
          <cell r="N97">
            <v>9908639723</v>
          </cell>
          <cell r="O97">
            <v>18893448074</v>
          </cell>
          <cell r="P97">
            <v>10601920183</v>
          </cell>
          <cell r="Q97">
            <v>579235281</v>
          </cell>
          <cell r="R97">
            <v>11258277212</v>
          </cell>
          <cell r="S97">
            <v>5066224745</v>
          </cell>
          <cell r="T97">
            <v>5891832510</v>
          </cell>
          <cell r="U97">
            <v>11424533644</v>
          </cell>
        </row>
        <row r="98">
          <cell r="C98" t="str">
            <v>YOPAL</v>
          </cell>
          <cell r="D98">
            <v>67479901217</v>
          </cell>
          <cell r="E98">
            <v>692453382</v>
          </cell>
          <cell r="F98">
            <v>444807094</v>
          </cell>
          <cell r="G98">
            <v>0</v>
          </cell>
          <cell r="H98">
            <v>0</v>
          </cell>
          <cell r="I98">
            <v>68617161693</v>
          </cell>
          <cell r="J98">
            <v>5565090171</v>
          </cell>
          <cell r="K98">
            <v>32867388742</v>
          </cell>
          <cell r="L98">
            <v>35749772951</v>
          </cell>
          <cell r="M98">
            <v>6.42</v>
          </cell>
          <cell r="N98">
            <v>4262170969</v>
          </cell>
          <cell r="O98">
            <v>4293709345</v>
          </cell>
          <cell r="P98">
            <v>4563044676</v>
          </cell>
          <cell r="Q98">
            <v>444807094</v>
          </cell>
          <cell r="R98">
            <v>4852742200</v>
          </cell>
          <cell r="S98">
            <v>2183733990</v>
          </cell>
          <cell r="T98">
            <v>2539473334</v>
          </cell>
          <cell r="U98">
            <v>4736802821</v>
          </cell>
        </row>
        <row r="99">
          <cell r="C99" t="str">
            <v>YUMBO</v>
          </cell>
          <cell r="D99">
            <v>34440067107</v>
          </cell>
          <cell r="E99">
            <v>536277735</v>
          </cell>
          <cell r="F99">
            <v>268806818</v>
          </cell>
          <cell r="G99">
            <v>-1031948801</v>
          </cell>
          <cell r="H99">
            <v>0</v>
          </cell>
          <cell r="I99">
            <v>34213202859</v>
          </cell>
          <cell r="J99">
            <v>2770971105</v>
          </cell>
          <cell r="K99">
            <v>16777305440</v>
          </cell>
          <cell r="L99">
            <v>17435897419</v>
          </cell>
          <cell r="M99">
            <v>6.29</v>
          </cell>
          <cell r="N99">
            <v>2131929075</v>
          </cell>
          <cell r="O99">
            <v>2222839822</v>
          </cell>
          <cell r="P99">
            <v>2322894721</v>
          </cell>
          <cell r="Q99">
            <v>268806818</v>
          </cell>
          <cell r="R99">
            <v>2471604845</v>
          </cell>
          <cell r="S99">
            <v>1112222180</v>
          </cell>
          <cell r="T99">
            <v>1292923812</v>
          </cell>
          <cell r="U99">
            <v>2327880546</v>
          </cell>
        </row>
        <row r="100">
          <cell r="C100" t="str">
            <v>ZIPAQUIRA</v>
          </cell>
          <cell r="D100">
            <v>31949266020</v>
          </cell>
          <cell r="E100">
            <v>271712121</v>
          </cell>
          <cell r="F100">
            <v>330084131</v>
          </cell>
          <cell r="G100">
            <v>64744814</v>
          </cell>
          <cell r="H100">
            <v>71516309</v>
          </cell>
          <cell r="I100">
            <v>32687323395</v>
          </cell>
          <cell r="J100">
            <v>2635569221</v>
          </cell>
          <cell r="K100">
            <v>15743960042</v>
          </cell>
          <cell r="L100">
            <v>16943363353</v>
          </cell>
          <cell r="M100">
            <v>6.43</v>
          </cell>
          <cell r="N100">
            <v>1969073590</v>
          </cell>
          <cell r="O100">
            <v>2040003750</v>
          </cell>
          <cell r="P100">
            <v>2139525236</v>
          </cell>
          <cell r="Q100">
            <v>330084131</v>
          </cell>
          <cell r="R100">
            <v>2275775263</v>
          </cell>
          <cell r="S100">
            <v>1024098868</v>
          </cell>
          <cell r="T100">
            <v>1190453038</v>
          </cell>
          <cell r="U100">
            <v>2297779281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0" zoomScaleNormal="80" zoomScalePageLayoutView="0" workbookViewId="0" topLeftCell="A4">
      <pane xSplit="2" ySplit="7" topLeftCell="C29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22" sqref="C22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99"/>
      <c r="D1" s="99"/>
      <c r="E1" s="99"/>
      <c r="F1" s="99"/>
      <c r="G1" s="65"/>
      <c r="H1" s="65"/>
      <c r="I1" s="65"/>
    </row>
    <row r="2" spans="1:9" ht="20.25">
      <c r="A2" s="64" t="s">
        <v>74</v>
      </c>
      <c r="B2" s="64"/>
      <c r="C2" s="99"/>
      <c r="D2" s="99"/>
      <c r="E2" s="99"/>
      <c r="F2" s="99"/>
      <c r="G2" s="65"/>
      <c r="H2" s="65"/>
      <c r="I2" s="65"/>
    </row>
    <row r="3" spans="1:9" ht="20.25">
      <c r="A3" s="66"/>
      <c r="B3" s="64"/>
      <c r="C3" s="99"/>
      <c r="D3" s="99"/>
      <c r="E3" s="99"/>
      <c r="F3" s="99"/>
      <c r="G3" s="65"/>
      <c r="H3" s="65"/>
      <c r="I3" s="65"/>
    </row>
    <row r="4" spans="1:9" ht="20.25">
      <c r="A4" s="177" t="s">
        <v>62</v>
      </c>
      <c r="B4" s="177"/>
      <c r="C4" s="177"/>
      <c r="D4" s="177"/>
      <c r="E4" s="177"/>
      <c r="F4" s="177"/>
      <c r="G4" s="177"/>
      <c r="H4" s="177"/>
      <c r="I4" s="177"/>
    </row>
    <row r="5" spans="1:9" ht="20.25">
      <c r="A5" s="177" t="s">
        <v>1244</v>
      </c>
      <c r="B5" s="177"/>
      <c r="C5" s="177"/>
      <c r="D5" s="177"/>
      <c r="E5" s="177"/>
      <c r="F5" s="177"/>
      <c r="G5" s="177"/>
      <c r="H5" s="177"/>
      <c r="I5" s="177"/>
    </row>
    <row r="6" spans="2:9" ht="15" customHeight="1" thickBot="1">
      <c r="B6" s="11"/>
      <c r="C6" s="100"/>
      <c r="D6" s="100"/>
      <c r="E6" s="100"/>
      <c r="F6" s="100"/>
      <c r="G6" s="25"/>
      <c r="H6" s="25"/>
      <c r="I6" s="25"/>
    </row>
    <row r="7" spans="1:10" ht="15.75" customHeight="1">
      <c r="A7" s="178" t="s">
        <v>0</v>
      </c>
      <c r="B7" s="181" t="s">
        <v>1</v>
      </c>
      <c r="C7" s="167" t="s">
        <v>59</v>
      </c>
      <c r="D7" s="167"/>
      <c r="E7" s="167"/>
      <c r="F7" s="167"/>
      <c r="G7" s="170" t="s">
        <v>108</v>
      </c>
      <c r="H7" s="170" t="s">
        <v>109</v>
      </c>
      <c r="I7" s="184" t="s">
        <v>2</v>
      </c>
      <c r="J7" s="173" t="s">
        <v>111</v>
      </c>
    </row>
    <row r="8" spans="1:10" s="37" customFormat="1" ht="41.25" customHeight="1">
      <c r="A8" s="179"/>
      <c r="B8" s="182"/>
      <c r="C8" s="101" t="s">
        <v>63</v>
      </c>
      <c r="D8" s="176" t="s">
        <v>90</v>
      </c>
      <c r="E8" s="176"/>
      <c r="F8" s="168" t="s">
        <v>76</v>
      </c>
      <c r="G8" s="171"/>
      <c r="H8" s="171"/>
      <c r="I8" s="185"/>
      <c r="J8" s="174"/>
    </row>
    <row r="9" spans="1:10" ht="41.25" customHeight="1" thickBot="1">
      <c r="A9" s="180"/>
      <c r="B9" s="183"/>
      <c r="C9" s="102" t="s">
        <v>60</v>
      </c>
      <c r="D9" s="103" t="s">
        <v>85</v>
      </c>
      <c r="E9" s="103" t="s">
        <v>84</v>
      </c>
      <c r="F9" s="169"/>
      <c r="G9" s="172"/>
      <c r="H9" s="172"/>
      <c r="I9" s="186"/>
      <c r="J9" s="175"/>
    </row>
    <row r="10" spans="1:9" ht="27.75" customHeight="1">
      <c r="A10" s="43"/>
      <c r="B10" s="44"/>
      <c r="C10" s="104" t="s">
        <v>65</v>
      </c>
      <c r="D10" s="104" t="s">
        <v>66</v>
      </c>
      <c r="E10" s="104" t="s">
        <v>67</v>
      </c>
      <c r="F10" s="104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7">
        <f>VLOOKUP(B11,'[2]PAC-SGP-PS'!$C$6:$W$100,19,FALSE)</f>
        <v>3788067576</v>
      </c>
      <c r="D11" s="97">
        <v>288275616</v>
      </c>
      <c r="E11" s="97">
        <v>134194056</v>
      </c>
      <c r="F11" s="106">
        <f aca="true" t="shared" si="0" ref="F11:F42">+E11+D11+C11</f>
        <v>4210537248</v>
      </c>
      <c r="G11" s="105"/>
      <c r="H11" s="54"/>
      <c r="I11" s="89">
        <v>0</v>
      </c>
      <c r="J11" s="80">
        <f>+F11+H11+I11+G11</f>
        <v>4210537248</v>
      </c>
    </row>
    <row r="12" spans="1:10" s="9" customFormat="1" ht="15">
      <c r="A12" s="56">
        <v>5</v>
      </c>
      <c r="B12" s="55" t="s">
        <v>4</v>
      </c>
      <c r="C12" s="97">
        <f>VLOOKUP(B12,'[2]PAC-SGP-PS'!$C$6:$W$100,19,FALSE)</f>
        <v>68454560637</v>
      </c>
      <c r="D12" s="97">
        <v>7676790668</v>
      </c>
      <c r="E12" s="97">
        <v>3610280130</v>
      </c>
      <c r="F12" s="106">
        <f t="shared" si="0"/>
        <v>79741631435</v>
      </c>
      <c r="G12" s="105"/>
      <c r="H12" s="54"/>
      <c r="I12" s="89">
        <v>5176806742</v>
      </c>
      <c r="J12" s="80">
        <f aca="true" t="shared" si="1" ref="J12:J42">+F12+H12+I12+G12</f>
        <v>84918438177</v>
      </c>
    </row>
    <row r="13" spans="1:10" s="9" customFormat="1" ht="15">
      <c r="A13" s="56">
        <v>81</v>
      </c>
      <c r="B13" s="55" t="s">
        <v>17</v>
      </c>
      <c r="C13" s="97">
        <f>VLOOKUP(B13,'[2]PAC-SGP-PS'!$C$6:$W$100,19,FALSE)</f>
        <v>10713571574</v>
      </c>
      <c r="D13" s="97">
        <v>1095397197</v>
      </c>
      <c r="E13" s="97">
        <v>516429219</v>
      </c>
      <c r="F13" s="106">
        <f t="shared" si="0"/>
        <v>12325397990</v>
      </c>
      <c r="G13" s="105"/>
      <c r="H13" s="54"/>
      <c r="I13" s="89">
        <v>67907458</v>
      </c>
      <c r="J13" s="80">
        <f t="shared" si="1"/>
        <v>12393305448</v>
      </c>
    </row>
    <row r="14" spans="1:10" s="9" customFormat="1" ht="15">
      <c r="A14" s="56">
        <v>8</v>
      </c>
      <c r="B14" s="55" t="s">
        <v>95</v>
      </c>
      <c r="C14" s="97">
        <f>VLOOKUP(B14,'[2]PAC-SGP-PS'!$C$6:$W$100,19,FALSE)</f>
        <v>16659018634</v>
      </c>
      <c r="D14" s="97">
        <v>1833575114</v>
      </c>
      <c r="E14" s="97">
        <v>864808714</v>
      </c>
      <c r="F14" s="106">
        <f t="shared" si="0"/>
        <v>19357402462</v>
      </c>
      <c r="G14" s="105"/>
      <c r="H14" s="54"/>
      <c r="I14" s="89">
        <v>2047466048</v>
      </c>
      <c r="J14" s="80">
        <f t="shared" si="1"/>
        <v>21404868510</v>
      </c>
    </row>
    <row r="15" spans="1:10" s="9" customFormat="1" ht="15">
      <c r="A15" s="56">
        <v>13</v>
      </c>
      <c r="B15" s="55" t="s">
        <v>93</v>
      </c>
      <c r="C15" s="97">
        <f>VLOOKUP(B15,'[2]PAC-SGP-PS'!$C$6:$W$100,19,FALSE)</f>
        <v>30424939679</v>
      </c>
      <c r="D15" s="97">
        <v>3946179264</v>
      </c>
      <c r="E15" s="97">
        <v>1864270216</v>
      </c>
      <c r="F15" s="106">
        <f t="shared" si="0"/>
        <v>36235389159</v>
      </c>
      <c r="G15" s="105"/>
      <c r="H15" s="54"/>
      <c r="I15" s="89">
        <v>1707919988</v>
      </c>
      <c r="J15" s="80">
        <f t="shared" si="1"/>
        <v>37943309147</v>
      </c>
    </row>
    <row r="16" spans="1:10" s="9" customFormat="1" ht="15">
      <c r="A16" s="56">
        <v>15</v>
      </c>
      <c r="B16" s="55" t="s">
        <v>97</v>
      </c>
      <c r="C16" s="97">
        <f>VLOOKUP(B16,'[2]PAC-SGP-PS'!$C$6:$W$100,19,FALSE)</f>
        <v>31009919458</v>
      </c>
      <c r="D16" s="97">
        <v>3543040063</v>
      </c>
      <c r="E16" s="97">
        <v>1681648052</v>
      </c>
      <c r="F16" s="106">
        <f t="shared" si="0"/>
        <v>36234607573</v>
      </c>
      <c r="G16" s="105"/>
      <c r="H16" s="54"/>
      <c r="I16" s="89">
        <v>3293742838</v>
      </c>
      <c r="J16" s="80">
        <f t="shared" si="1"/>
        <v>39528350411</v>
      </c>
    </row>
    <row r="17" spans="1:10" s="9" customFormat="1" ht="15">
      <c r="A17" s="56">
        <v>17</v>
      </c>
      <c r="B17" s="55" t="s">
        <v>5</v>
      </c>
      <c r="C17" s="97">
        <f>VLOOKUP(B17,'[2]PAC-SGP-PS'!$C$6:$W$100,19,FALSE)</f>
        <v>16119344933</v>
      </c>
      <c r="D17" s="97">
        <v>2082778091</v>
      </c>
      <c r="E17" s="97">
        <v>982359430</v>
      </c>
      <c r="F17" s="106">
        <f t="shared" si="0"/>
        <v>19184482454</v>
      </c>
      <c r="G17" s="105"/>
      <c r="H17" s="54"/>
      <c r="I17" s="89">
        <v>360268958</v>
      </c>
      <c r="J17" s="80">
        <f t="shared" si="1"/>
        <v>19544751412</v>
      </c>
    </row>
    <row r="18" spans="1:10" s="9" customFormat="1" ht="15">
      <c r="A18" s="56">
        <v>18</v>
      </c>
      <c r="B18" s="55" t="s">
        <v>99</v>
      </c>
      <c r="C18" s="97">
        <f>VLOOKUP(B18,'[2]PAC-SGP-PS'!$C$6:$W$100,19,FALSE)</f>
        <v>9256570140</v>
      </c>
      <c r="D18" s="97">
        <v>1176622327</v>
      </c>
      <c r="E18" s="97">
        <v>550994208</v>
      </c>
      <c r="F18" s="106">
        <f t="shared" si="0"/>
        <v>10984186675</v>
      </c>
      <c r="G18" s="105"/>
      <c r="H18" s="54"/>
      <c r="I18" s="89">
        <v>0</v>
      </c>
      <c r="J18" s="80">
        <f t="shared" si="1"/>
        <v>10984186675</v>
      </c>
    </row>
    <row r="19" spans="1:10" s="9" customFormat="1" ht="15">
      <c r="A19" s="56">
        <v>85</v>
      </c>
      <c r="B19" s="55" t="s">
        <v>18</v>
      </c>
      <c r="C19" s="97">
        <f>VLOOKUP(B19,'[2]PAC-SGP-PS'!$C$6:$W$100,19,FALSE)</f>
        <v>9452486515</v>
      </c>
      <c r="D19" s="97">
        <v>1009602329</v>
      </c>
      <c r="E19" s="97">
        <v>464971325</v>
      </c>
      <c r="F19" s="106">
        <f t="shared" si="0"/>
        <v>10927060169</v>
      </c>
      <c r="G19" s="105"/>
      <c r="H19" s="54"/>
      <c r="I19" s="89">
        <v>114805080</v>
      </c>
      <c r="J19" s="80">
        <f t="shared" si="1"/>
        <v>11041865249</v>
      </c>
    </row>
    <row r="20" spans="1:10" s="9" customFormat="1" ht="15">
      <c r="A20" s="56">
        <v>19</v>
      </c>
      <c r="B20" s="55" t="s">
        <v>6</v>
      </c>
      <c r="C20" s="97">
        <f>VLOOKUP(B20,'[2]PAC-SGP-PS'!$C$6:$W$100,19,FALSE)</f>
        <v>36214361431</v>
      </c>
      <c r="D20" s="97">
        <v>4290567677</v>
      </c>
      <c r="E20" s="97">
        <v>2019833033</v>
      </c>
      <c r="F20" s="106">
        <f t="shared" si="0"/>
        <v>42524762141</v>
      </c>
      <c r="G20" s="105"/>
      <c r="H20" s="54"/>
      <c r="I20" s="89">
        <v>1608575392</v>
      </c>
      <c r="J20" s="80">
        <f t="shared" si="1"/>
        <v>44133337533</v>
      </c>
    </row>
    <row r="21" spans="1:10" s="9" customFormat="1" ht="15">
      <c r="A21" s="56">
        <v>20</v>
      </c>
      <c r="B21" s="55" t="s">
        <v>7</v>
      </c>
      <c r="C21" s="97">
        <f>VLOOKUP(B21,'[2]PAC-SGP-PS'!$C$6:$W$100,19,FALSE)</f>
        <v>22330097012</v>
      </c>
      <c r="D21" s="97">
        <v>2630654600</v>
      </c>
      <c r="E21" s="97">
        <v>1241163418</v>
      </c>
      <c r="F21" s="106">
        <f t="shared" si="0"/>
        <v>26201915030</v>
      </c>
      <c r="G21" s="105"/>
      <c r="H21" s="54"/>
      <c r="I21" s="89">
        <v>432791368</v>
      </c>
      <c r="J21" s="80">
        <f t="shared" si="1"/>
        <v>26634706398</v>
      </c>
    </row>
    <row r="22" spans="1:10" s="9" customFormat="1" ht="15">
      <c r="A22" s="56">
        <v>27</v>
      </c>
      <c r="B22" s="55" t="s">
        <v>100</v>
      </c>
      <c r="C22" s="97">
        <v>15981056096</v>
      </c>
      <c r="D22" s="97">
        <v>1600439897</v>
      </c>
      <c r="E22" s="97">
        <v>750469570</v>
      </c>
      <c r="F22" s="106">
        <f t="shared" si="0"/>
        <v>18331965563</v>
      </c>
      <c r="G22" s="105"/>
      <c r="H22" s="54"/>
      <c r="I22" s="89">
        <v>1156076404</v>
      </c>
      <c r="J22" s="80">
        <f t="shared" si="1"/>
        <v>19488041967</v>
      </c>
    </row>
    <row r="23" spans="1:10" s="9" customFormat="1" ht="15">
      <c r="A23" s="56">
        <v>23</v>
      </c>
      <c r="B23" s="57" t="s">
        <v>96</v>
      </c>
      <c r="C23" s="97">
        <f>VLOOKUP(B23,'[2]PAC-SGP-PS'!$C$6:$W$100,19,FALSE)</f>
        <v>38584857601</v>
      </c>
      <c r="D23" s="97">
        <v>4275217098</v>
      </c>
      <c r="E23" s="97">
        <v>2015313307</v>
      </c>
      <c r="F23" s="106">
        <f t="shared" si="0"/>
        <v>44875388006</v>
      </c>
      <c r="G23" s="105"/>
      <c r="H23" s="54"/>
      <c r="I23" s="89">
        <v>909015772</v>
      </c>
      <c r="J23" s="80">
        <f t="shared" si="1"/>
        <v>45784403778</v>
      </c>
    </row>
    <row r="24" spans="1:10" s="9" customFormat="1" ht="15">
      <c r="A24" s="56">
        <v>25</v>
      </c>
      <c r="B24" s="55" t="s">
        <v>8</v>
      </c>
      <c r="C24" s="97">
        <f>VLOOKUP(B24,'[2]PAC-SGP-PS'!$C$6:$W$100,19,FALSE)</f>
        <v>40337043002</v>
      </c>
      <c r="D24" s="97">
        <v>4752614709</v>
      </c>
      <c r="E24" s="97">
        <v>2242378608</v>
      </c>
      <c r="F24" s="106">
        <f t="shared" si="0"/>
        <v>47332036319</v>
      </c>
      <c r="G24" s="105"/>
      <c r="H24" s="54"/>
      <c r="I24" s="89">
        <v>6023472006</v>
      </c>
      <c r="J24" s="80">
        <f t="shared" si="1"/>
        <v>53355508325</v>
      </c>
    </row>
    <row r="25" spans="1:10" s="9" customFormat="1" ht="15">
      <c r="A25" s="56">
        <v>94</v>
      </c>
      <c r="B25" s="55" t="s">
        <v>103</v>
      </c>
      <c r="C25" s="97">
        <f>VLOOKUP(B25,'[2]PAC-SGP-PS'!$C$6:$W$100,19,FALSE)</f>
        <v>2513170381</v>
      </c>
      <c r="D25" s="97">
        <v>147307307</v>
      </c>
      <c r="E25" s="97">
        <v>67854398</v>
      </c>
      <c r="F25" s="106">
        <f t="shared" si="0"/>
        <v>2728332086</v>
      </c>
      <c r="G25" s="105"/>
      <c r="H25" s="54"/>
      <c r="I25" s="89">
        <v>0</v>
      </c>
      <c r="J25" s="80">
        <f t="shared" si="1"/>
        <v>2728332086</v>
      </c>
    </row>
    <row r="26" spans="1:10" s="9" customFormat="1" ht="15">
      <c r="A26" s="56">
        <v>95</v>
      </c>
      <c r="B26" s="55" t="s">
        <v>21</v>
      </c>
      <c r="C26" s="97">
        <f>VLOOKUP(B26,'[2]PAC-SGP-PS'!$C$6:$W$100,19,FALSE)</f>
        <v>3850317422</v>
      </c>
      <c r="D26" s="97">
        <v>351308195</v>
      </c>
      <c r="E26" s="97">
        <v>164534323</v>
      </c>
      <c r="F26" s="106">
        <f t="shared" si="0"/>
        <v>4366159940</v>
      </c>
      <c r="G26" s="105"/>
      <c r="H26" s="54"/>
      <c r="I26" s="89">
        <v>0</v>
      </c>
      <c r="J26" s="80">
        <f t="shared" si="1"/>
        <v>4366159940</v>
      </c>
    </row>
    <row r="27" spans="1:10" s="9" customFormat="1" ht="15">
      <c r="A27" s="56">
        <v>41</v>
      </c>
      <c r="B27" s="55" t="s">
        <v>9</v>
      </c>
      <c r="C27" s="97">
        <f>VLOOKUP(B27,'[2]PAC-SGP-PS'!$C$6:$W$100,19,FALSE)</f>
        <v>20983894744</v>
      </c>
      <c r="D27" s="97">
        <v>2500900441</v>
      </c>
      <c r="E27" s="97">
        <v>1179204864</v>
      </c>
      <c r="F27" s="106">
        <f t="shared" si="0"/>
        <v>24664000049</v>
      </c>
      <c r="G27" s="105"/>
      <c r="H27" s="54"/>
      <c r="I27" s="89">
        <v>543912297</v>
      </c>
      <c r="J27" s="80">
        <f t="shared" si="1"/>
        <v>25207912346</v>
      </c>
    </row>
    <row r="28" spans="1:10" s="9" customFormat="1" ht="15">
      <c r="A28" s="56">
        <v>44</v>
      </c>
      <c r="B28" s="58" t="s">
        <v>91</v>
      </c>
      <c r="C28" s="97">
        <f>VLOOKUP(B28,'[2]PAC-SGP-PS'!$C$6:$W$100,19,FALSE)</f>
        <v>16359168513</v>
      </c>
      <c r="D28" s="97">
        <v>1211793010</v>
      </c>
      <c r="E28" s="97">
        <v>572110085</v>
      </c>
      <c r="F28" s="106">
        <f t="shared" si="0"/>
        <v>18143071608</v>
      </c>
      <c r="G28" s="105"/>
      <c r="H28" s="54"/>
      <c r="I28" s="89">
        <v>318806108</v>
      </c>
      <c r="J28" s="80">
        <f t="shared" si="1"/>
        <v>18461877716</v>
      </c>
    </row>
    <row r="29" spans="1:10" s="9" customFormat="1" ht="15">
      <c r="A29" s="56">
        <v>47</v>
      </c>
      <c r="B29" s="55" t="s">
        <v>10</v>
      </c>
      <c r="C29" s="97">
        <f>VLOOKUP(B29,'[2]PAC-SGP-PS'!$C$6:$W$100,19,FALSE)</f>
        <v>27720470245</v>
      </c>
      <c r="D29" s="97">
        <v>3152451711</v>
      </c>
      <c r="E29" s="97">
        <v>1488358366</v>
      </c>
      <c r="F29" s="106">
        <f t="shared" si="0"/>
        <v>32361280322</v>
      </c>
      <c r="G29" s="105"/>
      <c r="H29" s="54"/>
      <c r="I29" s="89">
        <v>1082443714</v>
      </c>
      <c r="J29" s="80">
        <f t="shared" si="1"/>
        <v>33443724036</v>
      </c>
    </row>
    <row r="30" spans="1:10" s="9" customFormat="1" ht="15">
      <c r="A30" s="56">
        <v>50</v>
      </c>
      <c r="B30" s="55" t="s">
        <v>11</v>
      </c>
      <c r="C30" s="97">
        <f>VLOOKUP(B30,'[2]PAC-SGP-PS'!$C$6:$W$100,19,FALSE)</f>
        <v>14636813927</v>
      </c>
      <c r="D30" s="97">
        <v>1544840429</v>
      </c>
      <c r="E30" s="97">
        <v>725466350</v>
      </c>
      <c r="F30" s="106">
        <f t="shared" si="0"/>
        <v>16907120706</v>
      </c>
      <c r="G30" s="105"/>
      <c r="H30" s="54"/>
      <c r="I30" s="89">
        <v>502610106</v>
      </c>
      <c r="J30" s="80">
        <f t="shared" si="1"/>
        <v>17409730812</v>
      </c>
    </row>
    <row r="31" spans="1:10" s="9" customFormat="1" ht="15">
      <c r="A31" s="56">
        <v>52</v>
      </c>
      <c r="B31" s="58" t="s">
        <v>12</v>
      </c>
      <c r="C31" s="97">
        <f>VLOOKUP(B31,'[2]PAC-SGP-PS'!$C$6:$W$100,19,FALSE)</f>
        <v>31436183415</v>
      </c>
      <c r="D31" s="97">
        <v>3679095698</v>
      </c>
      <c r="E31" s="97">
        <v>1734688414</v>
      </c>
      <c r="F31" s="106">
        <f t="shared" si="0"/>
        <v>36849967527</v>
      </c>
      <c r="G31" s="105"/>
      <c r="H31" s="54"/>
      <c r="I31" s="89">
        <v>0</v>
      </c>
      <c r="J31" s="80">
        <f t="shared" si="1"/>
        <v>36849967527</v>
      </c>
    </row>
    <row r="32" spans="1:10" s="9" customFormat="1" ht="15">
      <c r="A32" s="56">
        <v>54</v>
      </c>
      <c r="B32" s="58" t="s">
        <v>134</v>
      </c>
      <c r="C32" s="97">
        <f>VLOOKUP(B32,'[2]PAC-SGP-PS'!$C$6:$W$100,19,FALSE)</f>
        <v>22960391341</v>
      </c>
      <c r="D32" s="97">
        <v>2658768915</v>
      </c>
      <c r="E32" s="97">
        <v>1257662202</v>
      </c>
      <c r="F32" s="106">
        <f t="shared" si="0"/>
        <v>26876822458</v>
      </c>
      <c r="G32" s="105"/>
      <c r="H32" s="54"/>
      <c r="I32" s="89">
        <v>0</v>
      </c>
      <c r="J32" s="80">
        <f t="shared" si="1"/>
        <v>26876822458</v>
      </c>
    </row>
    <row r="33" spans="1:10" s="9" customFormat="1" ht="15">
      <c r="A33" s="56">
        <v>86</v>
      </c>
      <c r="B33" s="55" t="s">
        <v>19</v>
      </c>
      <c r="C33" s="97">
        <f>VLOOKUP(B33,'[2]PAC-SGP-PS'!$C$6:$W$100,19,FALSE)</f>
        <v>15011982240</v>
      </c>
      <c r="D33" s="97">
        <v>1571966408</v>
      </c>
      <c r="E33" s="97">
        <v>736932982</v>
      </c>
      <c r="F33" s="106">
        <f t="shared" si="0"/>
        <v>17320881630</v>
      </c>
      <c r="G33" s="105"/>
      <c r="H33" s="54"/>
      <c r="I33" s="89">
        <v>162351686</v>
      </c>
      <c r="J33" s="80">
        <f t="shared" si="1"/>
        <v>17483233316</v>
      </c>
    </row>
    <row r="34" spans="1:10" s="9" customFormat="1" ht="15">
      <c r="A34" s="56">
        <v>63</v>
      </c>
      <c r="B34" s="55" t="s">
        <v>101</v>
      </c>
      <c r="C34" s="97">
        <f>VLOOKUP(B34,'[2]PAC-SGP-PS'!$C$6:$W$100,19,FALSE)</f>
        <v>8073271445</v>
      </c>
      <c r="D34" s="97">
        <v>913586835</v>
      </c>
      <c r="E34" s="97">
        <v>432485202</v>
      </c>
      <c r="F34" s="106">
        <f t="shared" si="0"/>
        <v>9419343482</v>
      </c>
      <c r="G34" s="105"/>
      <c r="H34" s="54"/>
      <c r="I34" s="89">
        <v>0</v>
      </c>
      <c r="J34" s="80">
        <f t="shared" si="1"/>
        <v>9419343482</v>
      </c>
    </row>
    <row r="35" spans="1:10" s="9" customFormat="1" ht="15">
      <c r="A35" s="56">
        <v>66</v>
      </c>
      <c r="B35" s="55" t="s">
        <v>13</v>
      </c>
      <c r="C35" s="97">
        <f>VLOOKUP(B35,'[2]PAC-SGP-PS'!$C$6:$W$100,19,FALSE)</f>
        <v>8775968544</v>
      </c>
      <c r="D35" s="97">
        <v>990205355</v>
      </c>
      <c r="E35" s="97">
        <v>466073414</v>
      </c>
      <c r="F35" s="106">
        <f t="shared" si="0"/>
        <v>10232247313</v>
      </c>
      <c r="G35" s="105"/>
      <c r="H35" s="54"/>
      <c r="I35" s="89">
        <v>976143612</v>
      </c>
      <c r="J35" s="80">
        <f t="shared" si="1"/>
        <v>11208390925</v>
      </c>
    </row>
    <row r="36" spans="1:10" s="9" customFormat="1" ht="15">
      <c r="A36" s="56">
        <v>88</v>
      </c>
      <c r="B36" s="55" t="s">
        <v>94</v>
      </c>
      <c r="C36" s="97">
        <f>VLOOKUP(B36,'[2]PAC-SGP-PS'!$C$6:$W$100,19,FALSE)</f>
        <v>1794625176</v>
      </c>
      <c r="D36" s="97">
        <v>166728096</v>
      </c>
      <c r="E36" s="97">
        <v>78629678</v>
      </c>
      <c r="F36" s="106">
        <f t="shared" si="0"/>
        <v>2039982950</v>
      </c>
      <c r="G36" s="105"/>
      <c r="H36" s="54"/>
      <c r="I36" s="89">
        <v>0</v>
      </c>
      <c r="J36" s="80">
        <f t="shared" si="1"/>
        <v>2039982950</v>
      </c>
    </row>
    <row r="37" spans="1:10" s="9" customFormat="1" ht="15">
      <c r="A37" s="56">
        <v>68</v>
      </c>
      <c r="B37" s="55" t="s">
        <v>14</v>
      </c>
      <c r="C37" s="97">
        <f>VLOOKUP(B37,'[2]PAC-SGP-PS'!$C$6:$W$100,19,FALSE)</f>
        <v>28023007235</v>
      </c>
      <c r="D37" s="97">
        <v>3324210620</v>
      </c>
      <c r="E37" s="97">
        <v>1568348981</v>
      </c>
      <c r="F37" s="106">
        <f t="shared" si="0"/>
        <v>32915566836</v>
      </c>
      <c r="G37" s="105"/>
      <c r="H37" s="54"/>
      <c r="I37" s="89">
        <v>2961046446</v>
      </c>
      <c r="J37" s="80">
        <f t="shared" si="1"/>
        <v>35876613282</v>
      </c>
    </row>
    <row r="38" spans="1:10" s="9" customFormat="1" ht="15">
      <c r="A38" s="56">
        <v>70</v>
      </c>
      <c r="B38" s="55" t="s">
        <v>15</v>
      </c>
      <c r="C38" s="97">
        <f>VLOOKUP(B38,'[2]PAC-SGP-PS'!$C$6:$W$100,19,FALSE)</f>
        <v>25881128942</v>
      </c>
      <c r="D38" s="97">
        <v>3012887944</v>
      </c>
      <c r="E38" s="97">
        <v>1423785582</v>
      </c>
      <c r="F38" s="106">
        <f t="shared" si="0"/>
        <v>30317802468</v>
      </c>
      <c r="G38" s="105"/>
      <c r="H38" s="54"/>
      <c r="I38" s="89">
        <v>342010690</v>
      </c>
      <c r="J38" s="80">
        <f t="shared" si="1"/>
        <v>30659813158</v>
      </c>
    </row>
    <row r="39" spans="1:10" s="9" customFormat="1" ht="15">
      <c r="A39" s="56">
        <v>73</v>
      </c>
      <c r="B39" s="55" t="s">
        <v>16</v>
      </c>
      <c r="C39" s="97">
        <f>VLOOKUP(B39,'[2]PAC-SGP-PS'!$C$6:$W$100,19,FALSE)</f>
        <v>30782060406</v>
      </c>
      <c r="D39" s="97">
        <v>3343109608</v>
      </c>
      <c r="E39" s="97">
        <v>1578462668</v>
      </c>
      <c r="F39" s="106">
        <f t="shared" si="0"/>
        <v>35703632682</v>
      </c>
      <c r="G39" s="105"/>
      <c r="H39" s="54"/>
      <c r="I39" s="89">
        <v>5023456384</v>
      </c>
      <c r="J39" s="80">
        <f t="shared" si="1"/>
        <v>40727089066</v>
      </c>
    </row>
    <row r="40" spans="1:10" s="9" customFormat="1" ht="15">
      <c r="A40" s="56">
        <v>76</v>
      </c>
      <c r="B40" s="58" t="s">
        <v>135</v>
      </c>
      <c r="C40" s="97">
        <f>VLOOKUP(B40,'[2]PAC-SGP-PS'!$C$6:$W$100,19,FALSE)</f>
        <v>24295771145</v>
      </c>
      <c r="D40" s="97">
        <v>2728891331</v>
      </c>
      <c r="E40" s="97">
        <v>1287221081</v>
      </c>
      <c r="F40" s="106">
        <f t="shared" si="0"/>
        <v>28311883557</v>
      </c>
      <c r="G40" s="105"/>
      <c r="H40" s="54"/>
      <c r="I40" s="89">
        <v>6717719458</v>
      </c>
      <c r="J40" s="80">
        <f t="shared" si="1"/>
        <v>35029603015</v>
      </c>
    </row>
    <row r="41" spans="1:10" s="9" customFormat="1" ht="15">
      <c r="A41" s="56">
        <v>97</v>
      </c>
      <c r="B41" s="55" t="s">
        <v>104</v>
      </c>
      <c r="C41" s="97">
        <f>VLOOKUP(B41,'[2]PAC-SGP-PS'!$C$6:$W$100,19,FALSE)</f>
        <v>2330913302</v>
      </c>
      <c r="D41" s="97">
        <v>140861343</v>
      </c>
      <c r="E41" s="97">
        <v>65472984</v>
      </c>
      <c r="F41" s="106">
        <f t="shared" si="0"/>
        <v>2537247629</v>
      </c>
      <c r="G41" s="105"/>
      <c r="H41" s="54"/>
      <c r="I41" s="89">
        <v>16039416</v>
      </c>
      <c r="J41" s="80">
        <f t="shared" si="1"/>
        <v>2553287045</v>
      </c>
    </row>
    <row r="42" spans="1:10" s="9" customFormat="1" ht="15">
      <c r="A42" s="56">
        <v>99</v>
      </c>
      <c r="B42" s="55" t="s">
        <v>22</v>
      </c>
      <c r="C42" s="97">
        <f>VLOOKUP(B42,'[2]PAC-SGP-PS'!$C$6:$W$100,19,FALSE)</f>
        <v>3940501273</v>
      </c>
      <c r="D42" s="97">
        <v>213309983</v>
      </c>
      <c r="E42" s="97">
        <v>98949176</v>
      </c>
      <c r="F42" s="106">
        <f t="shared" si="0"/>
        <v>4252760432</v>
      </c>
      <c r="G42" s="105"/>
      <c r="H42" s="54"/>
      <c r="I42" s="89">
        <v>0</v>
      </c>
      <c r="J42" s="80">
        <f t="shared" si="1"/>
        <v>4252760432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638695533984</v>
      </c>
      <c r="D44" s="84">
        <f t="shared" si="2"/>
        <v>71853977879</v>
      </c>
      <c r="E44" s="84">
        <f t="shared" si="2"/>
        <v>33865354036</v>
      </c>
      <c r="F44" s="84">
        <f t="shared" si="2"/>
        <v>744414865899</v>
      </c>
      <c r="G44" s="84">
        <f t="shared" si="2"/>
        <v>0</v>
      </c>
      <c r="H44" s="86">
        <f t="shared" si="2"/>
        <v>0</v>
      </c>
      <c r="I44" s="84">
        <f t="shared" si="2"/>
        <v>41545387971</v>
      </c>
      <c r="J44" s="85">
        <f t="shared" si="2"/>
        <v>785960253870</v>
      </c>
    </row>
    <row r="45" ht="12.75">
      <c r="B45" s="26"/>
    </row>
    <row r="46" spans="1:8" ht="18">
      <c r="A46" s="15"/>
      <c r="B46" s="4"/>
      <c r="C46" s="107"/>
      <c r="D46" s="108"/>
      <c r="E46" s="108"/>
      <c r="H46" s="69"/>
    </row>
    <row r="47" ht="18">
      <c r="H47" s="74"/>
    </row>
    <row r="48" ht="12.75">
      <c r="C48" s="164"/>
    </row>
    <row r="90" ht="12.75">
      <c r="E90" s="38">
        <f>+J11+Dptos!I44</f>
        <v>45755925219</v>
      </c>
    </row>
  </sheetData>
  <sheetProtection/>
  <autoFilter ref="A9:J42"/>
  <mergeCells count="11">
    <mergeCell ref="A4:I4"/>
    <mergeCell ref="A5:I5"/>
    <mergeCell ref="A7:A9"/>
    <mergeCell ref="B7:B9"/>
    <mergeCell ref="I7:I9"/>
    <mergeCell ref="C7:F7"/>
    <mergeCell ref="F8:F9"/>
    <mergeCell ref="G7:G9"/>
    <mergeCell ref="H7:H9"/>
    <mergeCell ref="J7:J9"/>
    <mergeCell ref="D8:E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7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I11" sqref="I11:I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8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09"/>
      <c r="D1" s="109"/>
      <c r="E1" s="109"/>
      <c r="F1" s="109"/>
      <c r="G1" s="24"/>
      <c r="H1" s="24"/>
      <c r="I1" s="24"/>
    </row>
    <row r="2" spans="1:9" ht="20.25">
      <c r="A2" s="27" t="s">
        <v>74</v>
      </c>
      <c r="B2" s="3"/>
      <c r="C2" s="109"/>
      <c r="D2" s="109"/>
      <c r="E2" s="109"/>
      <c r="F2" s="109"/>
      <c r="G2" s="24"/>
      <c r="H2" s="24"/>
      <c r="I2" s="24"/>
    </row>
    <row r="3" spans="2:9" ht="12.75">
      <c r="B3" s="3"/>
      <c r="C3" s="109"/>
      <c r="D3" s="109"/>
      <c r="E3" s="109"/>
      <c r="F3" s="109"/>
      <c r="G3" s="24"/>
      <c r="H3" s="24"/>
      <c r="I3" s="24"/>
    </row>
    <row r="4" spans="1:10" ht="15.75">
      <c r="A4" s="187" t="s">
        <v>62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5.75">
      <c r="A5" s="187" t="s">
        <v>1243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9" ht="13.5" thickBot="1">
      <c r="A6" s="12"/>
      <c r="B6" s="11"/>
      <c r="C6" s="93"/>
      <c r="D6" s="93"/>
      <c r="E6" s="93"/>
      <c r="F6" s="93"/>
      <c r="G6" s="25"/>
      <c r="H6" s="25"/>
      <c r="I6" s="25"/>
    </row>
    <row r="7" spans="1:12" ht="16.5" customHeight="1">
      <c r="A7" s="202" t="s">
        <v>0</v>
      </c>
      <c r="B7" s="204" t="s">
        <v>78</v>
      </c>
      <c r="C7" s="207" t="s">
        <v>59</v>
      </c>
      <c r="D7" s="207"/>
      <c r="E7" s="207"/>
      <c r="F7" s="207"/>
      <c r="G7" s="193" t="s">
        <v>108</v>
      </c>
      <c r="H7" s="193" t="s">
        <v>109</v>
      </c>
      <c r="I7" s="196" t="s">
        <v>110</v>
      </c>
      <c r="J7" s="188" t="s">
        <v>2</v>
      </c>
      <c r="K7" s="199" t="s">
        <v>111</v>
      </c>
      <c r="L7" s="208" t="s">
        <v>131</v>
      </c>
    </row>
    <row r="8" spans="1:12" ht="27.75" customHeight="1">
      <c r="A8" s="203"/>
      <c r="B8" s="205"/>
      <c r="C8" s="94" t="s">
        <v>63</v>
      </c>
      <c r="D8" s="206" t="s">
        <v>90</v>
      </c>
      <c r="E8" s="206"/>
      <c r="F8" s="191" t="s">
        <v>64</v>
      </c>
      <c r="G8" s="194"/>
      <c r="H8" s="194"/>
      <c r="I8" s="197"/>
      <c r="J8" s="189"/>
      <c r="K8" s="200"/>
      <c r="L8" s="209"/>
    </row>
    <row r="9" spans="1:12" ht="37.5" customHeight="1" thickBot="1">
      <c r="A9" s="180"/>
      <c r="B9" s="183"/>
      <c r="C9" s="95" t="s">
        <v>60</v>
      </c>
      <c r="D9" s="96" t="s">
        <v>85</v>
      </c>
      <c r="E9" s="96" t="s">
        <v>84</v>
      </c>
      <c r="F9" s="192"/>
      <c r="G9" s="195"/>
      <c r="H9" s="195"/>
      <c r="I9" s="198"/>
      <c r="J9" s="190"/>
      <c r="K9" s="201"/>
      <c r="L9" s="210"/>
    </row>
    <row r="10" spans="1:10" ht="30" customHeight="1">
      <c r="A10" s="21"/>
      <c r="B10" s="13"/>
      <c r="C10" s="110" t="s">
        <v>65</v>
      </c>
      <c r="D10" s="110" t="s">
        <v>66</v>
      </c>
      <c r="E10" s="110" t="s">
        <v>67</v>
      </c>
      <c r="F10" s="110" t="s">
        <v>83</v>
      </c>
      <c r="G10" s="28"/>
      <c r="H10" s="28"/>
      <c r="I10" s="81"/>
      <c r="J10" s="41" t="s">
        <v>107</v>
      </c>
    </row>
    <row r="11" spans="1:12" s="40" customFormat="1" ht="18">
      <c r="A11" s="54">
        <v>11001</v>
      </c>
      <c r="B11" s="52" t="s">
        <v>112</v>
      </c>
      <c r="C11" s="97">
        <f>VLOOKUP(B11,'[2]PAC-SGP-PS'!$C$6:$W$100,19,FALSE)</f>
        <v>96658208185</v>
      </c>
      <c r="D11" s="97">
        <v>13810473878</v>
      </c>
      <c r="E11" s="97">
        <v>6539001125</v>
      </c>
      <c r="F11" s="111">
        <f aca="true" t="shared" si="0" ref="F11:F42">+E11+D11+C11</f>
        <v>117007683188</v>
      </c>
      <c r="G11" s="105"/>
      <c r="H11" s="82"/>
      <c r="I11" s="80">
        <v>9530542763</v>
      </c>
      <c r="J11" s="80">
        <v>7154944550</v>
      </c>
      <c r="K11" s="80">
        <f>+F11+H11+I11+J11+G11</f>
        <v>133693170501</v>
      </c>
      <c r="L11" s="91"/>
    </row>
    <row r="12" spans="1:12" s="40" customFormat="1" ht="18">
      <c r="A12" s="54">
        <v>8001</v>
      </c>
      <c r="B12" s="52" t="s">
        <v>87</v>
      </c>
      <c r="C12" s="97">
        <f>VLOOKUP(B12,'[2]PAC-SGP-PS'!$C$6:$W$100,19,FALSE)</f>
        <v>26973701813</v>
      </c>
      <c r="D12" s="97">
        <v>3268952263</v>
      </c>
      <c r="E12" s="97">
        <v>1542621610</v>
      </c>
      <c r="F12" s="111">
        <f t="shared" si="0"/>
        <v>31785275686</v>
      </c>
      <c r="G12" s="105"/>
      <c r="H12" s="82"/>
      <c r="I12" s="80">
        <v>2820333735</v>
      </c>
      <c r="J12" s="80">
        <v>0</v>
      </c>
      <c r="K12" s="80">
        <f aca="true" t="shared" si="1" ref="K12:K73">+F12+H12+I12+J12+G12</f>
        <v>34605609421</v>
      </c>
      <c r="L12" s="91"/>
    </row>
    <row r="13" spans="1:12" s="40" customFormat="1" ht="18">
      <c r="A13" s="54">
        <v>13001</v>
      </c>
      <c r="B13" s="52" t="s">
        <v>88</v>
      </c>
      <c r="C13" s="97">
        <f>VLOOKUP(B13,'[2]PAC-SGP-PS'!$C$6:$W$100,19,FALSE)</f>
        <v>21412538877</v>
      </c>
      <c r="D13" s="97">
        <v>2100034682</v>
      </c>
      <c r="E13" s="97">
        <v>991898674</v>
      </c>
      <c r="F13" s="111">
        <f t="shared" si="0"/>
        <v>24504472233</v>
      </c>
      <c r="G13" s="105"/>
      <c r="H13" s="82"/>
      <c r="I13" s="80">
        <v>2258446464</v>
      </c>
      <c r="J13" s="80">
        <v>0</v>
      </c>
      <c r="K13" s="80">
        <f t="shared" si="1"/>
        <v>26762918697</v>
      </c>
      <c r="L13" s="91"/>
    </row>
    <row r="14" spans="1:12" s="40" customFormat="1" ht="18">
      <c r="A14" s="54">
        <v>47001</v>
      </c>
      <c r="B14" s="52" t="s">
        <v>89</v>
      </c>
      <c r="C14" s="97">
        <f>VLOOKUP(B14,'[2]PAC-SGP-PS'!$C$6:$W$100,19,FALSE)</f>
        <v>14141034951</v>
      </c>
      <c r="D14" s="97">
        <v>1448297025</v>
      </c>
      <c r="E14" s="97">
        <v>686222845</v>
      </c>
      <c r="F14" s="111">
        <f t="shared" si="0"/>
        <v>16275554821</v>
      </c>
      <c r="G14" s="105"/>
      <c r="H14" s="82"/>
      <c r="I14" s="80">
        <v>1455729367</v>
      </c>
      <c r="J14" s="80">
        <v>0</v>
      </c>
      <c r="K14" s="80">
        <f t="shared" si="1"/>
        <v>17731284188</v>
      </c>
      <c r="L14" s="91"/>
    </row>
    <row r="15" spans="1:12" s="40" customFormat="1" ht="18">
      <c r="A15" s="54">
        <v>63001</v>
      </c>
      <c r="B15" s="52" t="s">
        <v>41</v>
      </c>
      <c r="C15" s="97">
        <f>VLOOKUP(B15,'[2]PAC-SGP-PS'!$C$6:$W$100,19,FALSE)</f>
        <v>7022821657</v>
      </c>
      <c r="D15" s="97">
        <v>753538831</v>
      </c>
      <c r="E15" s="97">
        <v>356475394</v>
      </c>
      <c r="F15" s="111">
        <f t="shared" si="0"/>
        <v>8132835882</v>
      </c>
      <c r="G15" s="105"/>
      <c r="H15" s="82"/>
      <c r="I15" s="80">
        <v>648348775</v>
      </c>
      <c r="J15" s="80">
        <v>0</v>
      </c>
      <c r="K15" s="80">
        <f t="shared" si="1"/>
        <v>8781184657</v>
      </c>
      <c r="L15" s="91"/>
    </row>
    <row r="16" spans="1:12" s="40" customFormat="1" ht="18">
      <c r="A16" s="54">
        <v>68081</v>
      </c>
      <c r="B16" s="52" t="s">
        <v>86</v>
      </c>
      <c r="C16" s="97">
        <f>VLOOKUP(B16,'[2]PAC-SGP-PS'!$C$6:$W$100,19,FALSE)</f>
        <v>6001740022</v>
      </c>
      <c r="D16" s="97">
        <v>661983902</v>
      </c>
      <c r="E16" s="97">
        <v>312533875</v>
      </c>
      <c r="F16" s="111">
        <f t="shared" si="0"/>
        <v>6976257799</v>
      </c>
      <c r="G16" s="105"/>
      <c r="H16" s="82"/>
      <c r="I16" s="80">
        <v>705353922</v>
      </c>
      <c r="J16" s="80">
        <v>0</v>
      </c>
      <c r="K16" s="80">
        <f t="shared" si="1"/>
        <v>7681611721</v>
      </c>
      <c r="L16" s="91"/>
    </row>
    <row r="17" spans="1:12" s="40" customFormat="1" ht="18">
      <c r="A17" s="54">
        <v>5088</v>
      </c>
      <c r="B17" s="77" t="s">
        <v>25</v>
      </c>
      <c r="C17" s="97">
        <f>VLOOKUP(B17,'[2]PAC-SGP-PS'!$C$6:$W$100,19,FALSE)</f>
        <v>7527384108</v>
      </c>
      <c r="D17" s="97">
        <v>760745815</v>
      </c>
      <c r="E17" s="97">
        <v>359765098</v>
      </c>
      <c r="F17" s="111">
        <f t="shared" si="0"/>
        <v>8647895021</v>
      </c>
      <c r="G17" s="105"/>
      <c r="H17" s="82"/>
      <c r="I17" s="80">
        <v>810020201</v>
      </c>
      <c r="J17" s="80">
        <v>0</v>
      </c>
      <c r="K17" s="80">
        <f t="shared" si="1"/>
        <v>9457915222</v>
      </c>
      <c r="L17" s="91"/>
    </row>
    <row r="18" spans="1:12" s="40" customFormat="1" ht="18">
      <c r="A18" s="54">
        <v>68001</v>
      </c>
      <c r="B18" s="52" t="s">
        <v>44</v>
      </c>
      <c r="C18" s="97">
        <f>VLOOKUP(B18,'[2]PAC-SGP-PS'!$C$6:$W$100,19,FALSE)</f>
        <v>10198510031</v>
      </c>
      <c r="D18" s="97">
        <v>1287326539</v>
      </c>
      <c r="E18" s="97">
        <v>608656140</v>
      </c>
      <c r="F18" s="111">
        <f t="shared" si="0"/>
        <v>12094492710</v>
      </c>
      <c r="G18" s="105"/>
      <c r="H18" s="82"/>
      <c r="I18" s="80">
        <v>1125776747</v>
      </c>
      <c r="J18" s="80">
        <v>0</v>
      </c>
      <c r="K18" s="80">
        <f t="shared" si="1"/>
        <v>13220269457</v>
      </c>
      <c r="L18" s="91"/>
    </row>
    <row r="19" spans="1:12" s="40" customFormat="1" ht="18">
      <c r="A19" s="54">
        <v>76109</v>
      </c>
      <c r="B19" s="52" t="s">
        <v>47</v>
      </c>
      <c r="C19" s="97">
        <f>VLOOKUP(B19,'[2]PAC-SGP-PS'!$C$6:$W$100,19,FALSE)</f>
        <v>9869915464</v>
      </c>
      <c r="D19" s="97">
        <v>863639290</v>
      </c>
      <c r="E19" s="97">
        <v>405261830</v>
      </c>
      <c r="F19" s="111">
        <f t="shared" si="0"/>
        <v>11138816584</v>
      </c>
      <c r="G19" s="105"/>
      <c r="H19" s="82"/>
      <c r="I19" s="80">
        <v>980636994</v>
      </c>
      <c r="J19" s="80">
        <v>0</v>
      </c>
      <c r="K19" s="80">
        <f t="shared" si="1"/>
        <v>12119453578</v>
      </c>
      <c r="L19" s="91"/>
    </row>
    <row r="20" spans="1:12" s="40" customFormat="1" ht="18">
      <c r="A20" s="54">
        <v>76111</v>
      </c>
      <c r="B20" s="52" t="s">
        <v>48</v>
      </c>
      <c r="C20" s="97">
        <f>VLOOKUP(B20,'[2]PAC-SGP-PS'!$C$6:$W$100,19,FALSE)</f>
        <v>2579853745</v>
      </c>
      <c r="D20" s="97">
        <v>298140429</v>
      </c>
      <c r="E20" s="97">
        <v>140330702</v>
      </c>
      <c r="F20" s="111">
        <f t="shared" si="0"/>
        <v>3018324876</v>
      </c>
      <c r="G20" s="105"/>
      <c r="H20" s="82"/>
      <c r="I20" s="80">
        <v>250878775</v>
      </c>
      <c r="J20" s="80">
        <v>0</v>
      </c>
      <c r="K20" s="80">
        <f t="shared" si="1"/>
        <v>3269203651</v>
      </c>
      <c r="L20" s="91"/>
    </row>
    <row r="21" spans="1:12" s="40" customFormat="1" ht="18">
      <c r="A21" s="54">
        <v>76001</v>
      </c>
      <c r="B21" s="52" t="s">
        <v>75</v>
      </c>
      <c r="C21" s="97">
        <f>VLOOKUP(B21,'[2]PAC-SGP-PS'!$C$6:$W$100,19,FALSE)</f>
        <v>34688266217</v>
      </c>
      <c r="D21" s="97">
        <v>3119723235</v>
      </c>
      <c r="E21" s="97">
        <v>1473937210</v>
      </c>
      <c r="F21" s="111">
        <f t="shared" si="0"/>
        <v>39281926662</v>
      </c>
      <c r="G21" s="105"/>
      <c r="H21" s="82"/>
      <c r="I21" s="80">
        <v>2561593943</v>
      </c>
      <c r="J21" s="80">
        <v>0</v>
      </c>
      <c r="K21" s="80">
        <f t="shared" si="1"/>
        <v>41843520605</v>
      </c>
      <c r="L21" s="91"/>
    </row>
    <row r="22" spans="1:12" s="40" customFormat="1" ht="18">
      <c r="A22" s="54">
        <v>76147</v>
      </c>
      <c r="B22" s="52" t="s">
        <v>49</v>
      </c>
      <c r="C22" s="97">
        <f>VLOOKUP(B22,'[2]PAC-SGP-PS'!$C$6:$W$100,19,FALSE)</f>
        <v>3327134549</v>
      </c>
      <c r="D22" s="97">
        <v>333636401</v>
      </c>
      <c r="E22" s="97">
        <v>157846306</v>
      </c>
      <c r="F22" s="111">
        <f t="shared" si="0"/>
        <v>3818617256</v>
      </c>
      <c r="G22" s="105"/>
      <c r="H22" s="82"/>
      <c r="I22" s="80">
        <v>263275079</v>
      </c>
      <c r="J22" s="80">
        <v>0</v>
      </c>
      <c r="K22" s="80">
        <f t="shared" si="1"/>
        <v>4081892335</v>
      </c>
      <c r="L22" s="91"/>
    </row>
    <row r="23" spans="1:12" s="40" customFormat="1" ht="18">
      <c r="A23" s="54">
        <v>47189</v>
      </c>
      <c r="B23" s="53" t="s">
        <v>98</v>
      </c>
      <c r="C23" s="97">
        <f>VLOOKUP(B23,'[2]PAC-SGP-PS'!$C$6:$W$100,19,FALSE)</f>
        <v>4245308536</v>
      </c>
      <c r="D23" s="97">
        <v>448538435</v>
      </c>
      <c r="E23" s="97">
        <v>212115936</v>
      </c>
      <c r="F23" s="117">
        <f t="shared" si="0"/>
        <v>4905962907</v>
      </c>
      <c r="G23" s="105"/>
      <c r="H23" s="82"/>
      <c r="I23" s="80">
        <v>534648354</v>
      </c>
      <c r="J23" s="80">
        <v>0</v>
      </c>
      <c r="K23" s="80">
        <f t="shared" si="1"/>
        <v>5440611261</v>
      </c>
      <c r="L23" s="91"/>
    </row>
    <row r="24" spans="1:12" s="40" customFormat="1" ht="18">
      <c r="A24" s="54">
        <v>54001</v>
      </c>
      <c r="B24" s="53" t="s">
        <v>113</v>
      </c>
      <c r="C24" s="97">
        <f>VLOOKUP(B24,'[2]PAC-SGP-PS'!$C$6:$W$100,19,FALSE)</f>
        <v>16462734572</v>
      </c>
      <c r="D24" s="97">
        <v>2086603863</v>
      </c>
      <c r="E24" s="97">
        <v>988570418</v>
      </c>
      <c r="F24" s="111">
        <f t="shared" si="0"/>
        <v>19537908853</v>
      </c>
      <c r="G24" s="105"/>
      <c r="H24" s="82"/>
      <c r="I24" s="80">
        <v>2222422105</v>
      </c>
      <c r="J24" s="80">
        <v>0</v>
      </c>
      <c r="K24" s="80">
        <f t="shared" si="1"/>
        <v>21760330958</v>
      </c>
      <c r="L24" s="91"/>
    </row>
    <row r="25" spans="1:12" s="40" customFormat="1" ht="18">
      <c r="A25" s="54">
        <v>66170</v>
      </c>
      <c r="B25" s="52" t="s">
        <v>43</v>
      </c>
      <c r="C25" s="97">
        <f>VLOOKUP(B25,'[2]PAC-SGP-PS'!$C$6:$W$100,19,FALSE)</f>
        <v>3811752682</v>
      </c>
      <c r="D25" s="97">
        <v>477974634</v>
      </c>
      <c r="E25" s="97">
        <v>226246037</v>
      </c>
      <c r="F25" s="111">
        <f t="shared" si="0"/>
        <v>4515973353</v>
      </c>
      <c r="G25" s="105"/>
      <c r="H25" s="82"/>
      <c r="I25" s="80">
        <v>450539006</v>
      </c>
      <c r="J25" s="80">
        <v>0</v>
      </c>
      <c r="K25" s="80">
        <f t="shared" si="1"/>
        <v>4966512359</v>
      </c>
      <c r="L25" s="91"/>
    </row>
    <row r="26" spans="1:12" s="40" customFormat="1" ht="18">
      <c r="A26" s="54">
        <v>15238</v>
      </c>
      <c r="B26" s="52" t="s">
        <v>28</v>
      </c>
      <c r="C26" s="97">
        <f>VLOOKUP(B26,'[2]PAC-SGP-PS'!$C$6:$W$100,19,FALSE)</f>
        <v>2867908565</v>
      </c>
      <c r="D26" s="97">
        <v>333807312</v>
      </c>
      <c r="E26" s="97">
        <v>158119666</v>
      </c>
      <c r="F26" s="111">
        <f t="shared" si="0"/>
        <v>3359835543</v>
      </c>
      <c r="G26" s="105"/>
      <c r="H26" s="82"/>
      <c r="I26" s="80">
        <v>169121323</v>
      </c>
      <c r="J26" s="80">
        <v>0</v>
      </c>
      <c r="K26" s="80">
        <f t="shared" si="1"/>
        <v>3528956866</v>
      </c>
      <c r="L26" s="91"/>
    </row>
    <row r="27" spans="1:12" s="40" customFormat="1" ht="18">
      <c r="A27" s="54">
        <v>5266</v>
      </c>
      <c r="B27" s="52" t="s">
        <v>26</v>
      </c>
      <c r="C27" s="97">
        <f>VLOOKUP(B27,'[2]PAC-SGP-PS'!$C$6:$W$100,19,FALSE)</f>
        <v>2653710353</v>
      </c>
      <c r="D27" s="97">
        <v>262789368</v>
      </c>
      <c r="E27" s="97">
        <v>124522278</v>
      </c>
      <c r="F27" s="111">
        <f t="shared" si="0"/>
        <v>3041021999</v>
      </c>
      <c r="G27" s="105"/>
      <c r="H27" s="82"/>
      <c r="I27" s="80">
        <v>209818302</v>
      </c>
      <c r="J27" s="80">
        <v>0</v>
      </c>
      <c r="K27" s="80">
        <f t="shared" si="1"/>
        <v>3250840301</v>
      </c>
      <c r="L27" s="91"/>
    </row>
    <row r="28" spans="1:12" s="40" customFormat="1" ht="18">
      <c r="A28" s="54">
        <v>18001</v>
      </c>
      <c r="B28" s="52" t="s">
        <v>31</v>
      </c>
      <c r="C28" s="97">
        <f>VLOOKUP(B28,'[2]PAC-SGP-PS'!$C$6:$W$100,19,FALSE)</f>
        <v>6524839092</v>
      </c>
      <c r="D28" s="97">
        <v>620828331</v>
      </c>
      <c r="E28" s="97">
        <v>292402323</v>
      </c>
      <c r="F28" s="111">
        <f t="shared" si="0"/>
        <v>7438069746</v>
      </c>
      <c r="G28" s="105"/>
      <c r="H28" s="82"/>
      <c r="I28" s="80">
        <v>613140864</v>
      </c>
      <c r="J28" s="80">
        <v>0</v>
      </c>
      <c r="K28" s="80">
        <f t="shared" si="1"/>
        <v>8051210610</v>
      </c>
      <c r="L28" s="91"/>
    </row>
    <row r="29" spans="1:12" s="40" customFormat="1" ht="18">
      <c r="A29" s="54">
        <v>68276</v>
      </c>
      <c r="B29" s="52" t="s">
        <v>45</v>
      </c>
      <c r="C29" s="97">
        <f>VLOOKUP(B29,'[2]PAC-SGP-PS'!$C$6:$W$100,19,FALSE)</f>
        <v>4135523550</v>
      </c>
      <c r="D29" s="97">
        <v>549321776</v>
      </c>
      <c r="E29" s="97">
        <v>259347652</v>
      </c>
      <c r="F29" s="111">
        <f t="shared" si="0"/>
        <v>4944192978</v>
      </c>
      <c r="G29" s="105"/>
      <c r="H29" s="82"/>
      <c r="I29" s="80">
        <v>418800789</v>
      </c>
      <c r="J29" s="80">
        <v>0</v>
      </c>
      <c r="K29" s="80">
        <f t="shared" si="1"/>
        <v>5362993767</v>
      </c>
      <c r="L29" s="91"/>
    </row>
    <row r="30" spans="1:12" s="40" customFormat="1" ht="18">
      <c r="A30" s="54">
        <v>25290</v>
      </c>
      <c r="B30" s="52" t="s">
        <v>114</v>
      </c>
      <c r="C30" s="97">
        <f>VLOOKUP(B30,'[2]PAC-SGP-PS'!$C$6:$W$100,19,FALSE)</f>
        <v>2617354209</v>
      </c>
      <c r="D30" s="97">
        <v>349959278</v>
      </c>
      <c r="E30" s="97">
        <v>165351747</v>
      </c>
      <c r="F30" s="111">
        <f t="shared" si="0"/>
        <v>3132665234</v>
      </c>
      <c r="G30" s="105"/>
      <c r="H30" s="82"/>
      <c r="I30" s="80">
        <v>265688889</v>
      </c>
      <c r="J30" s="80">
        <v>0</v>
      </c>
      <c r="K30" s="80">
        <f t="shared" si="1"/>
        <v>3398354123</v>
      </c>
      <c r="L30" s="91"/>
    </row>
    <row r="31" spans="1:12" s="40" customFormat="1" ht="18">
      <c r="A31" s="54">
        <v>25307</v>
      </c>
      <c r="B31" s="52" t="s">
        <v>34</v>
      </c>
      <c r="C31" s="97">
        <f>VLOOKUP(B31,'[2]PAC-SGP-PS'!$C$6:$W$100,19,FALSE)</f>
        <v>2205352851</v>
      </c>
      <c r="D31" s="97">
        <v>227186147</v>
      </c>
      <c r="E31" s="97">
        <v>106981109</v>
      </c>
      <c r="F31" s="111">
        <f t="shared" si="0"/>
        <v>2539520107</v>
      </c>
      <c r="G31" s="105"/>
      <c r="H31" s="82"/>
      <c r="I31" s="80">
        <v>241756217</v>
      </c>
      <c r="J31" s="80">
        <v>0</v>
      </c>
      <c r="K31" s="80">
        <f t="shared" si="1"/>
        <v>2781276324</v>
      </c>
      <c r="L31" s="91"/>
    </row>
    <row r="32" spans="1:12" s="40" customFormat="1" ht="18">
      <c r="A32" s="54">
        <v>68307</v>
      </c>
      <c r="B32" s="52" t="s">
        <v>115</v>
      </c>
      <c r="C32" s="97">
        <f>VLOOKUP(B32,'[2]PAC-SGP-PS'!$C$6:$W$100,19,FALSE)</f>
        <v>3243976478</v>
      </c>
      <c r="D32" s="97">
        <v>399194742</v>
      </c>
      <c r="E32" s="97">
        <v>191629296</v>
      </c>
      <c r="F32" s="111">
        <f t="shared" si="0"/>
        <v>3834800516</v>
      </c>
      <c r="G32" s="105"/>
      <c r="H32" s="82"/>
      <c r="I32" s="80">
        <v>279092071</v>
      </c>
      <c r="J32" s="80">
        <v>0</v>
      </c>
      <c r="K32" s="80">
        <f t="shared" si="1"/>
        <v>4113892587</v>
      </c>
      <c r="L32" s="91"/>
    </row>
    <row r="33" spans="1:12" s="40" customFormat="1" ht="18">
      <c r="A33" s="54">
        <v>73001</v>
      </c>
      <c r="B33" s="52" t="s">
        <v>116</v>
      </c>
      <c r="C33" s="97">
        <f>VLOOKUP(B33,'[2]PAC-SGP-PS'!$C$6:$W$100,19,FALSE)</f>
        <v>12594397168</v>
      </c>
      <c r="D33" s="97">
        <v>1527464579</v>
      </c>
      <c r="E33" s="97">
        <v>723297178</v>
      </c>
      <c r="F33" s="111">
        <f t="shared" si="0"/>
        <v>14845158925</v>
      </c>
      <c r="G33" s="105"/>
      <c r="H33" s="82"/>
      <c r="I33" s="80">
        <v>1184153813</v>
      </c>
      <c r="J33" s="80">
        <v>0</v>
      </c>
      <c r="K33" s="80">
        <f t="shared" si="1"/>
        <v>16029312738</v>
      </c>
      <c r="L33" s="91"/>
    </row>
    <row r="34" spans="1:12" s="40" customFormat="1" ht="18">
      <c r="A34" s="54">
        <v>5360</v>
      </c>
      <c r="B34" s="52" t="s">
        <v>117</v>
      </c>
      <c r="C34" s="97">
        <f>VLOOKUP(B34,'[2]PAC-SGP-PS'!$C$6:$W$100,19,FALSE)</f>
        <v>4479060633</v>
      </c>
      <c r="D34" s="97">
        <v>521310213</v>
      </c>
      <c r="E34" s="97">
        <v>242375040</v>
      </c>
      <c r="F34" s="111">
        <f t="shared" si="0"/>
        <v>5242745886</v>
      </c>
      <c r="G34" s="105"/>
      <c r="H34" s="82"/>
      <c r="I34" s="80">
        <v>451237781</v>
      </c>
      <c r="J34" s="80">
        <v>0</v>
      </c>
      <c r="K34" s="80">
        <f t="shared" si="1"/>
        <v>5693983667</v>
      </c>
      <c r="L34" s="91"/>
    </row>
    <row r="35" spans="1:12" s="40" customFormat="1" ht="18">
      <c r="A35" s="54">
        <v>23417</v>
      </c>
      <c r="B35" s="52" t="s">
        <v>33</v>
      </c>
      <c r="C35" s="97">
        <f>VLOOKUP(B35,'[2]PAC-SGP-PS'!$C$6:$W$100,19,FALSE)</f>
        <v>4337931371</v>
      </c>
      <c r="D35" s="97">
        <v>548130485</v>
      </c>
      <c r="E35" s="97">
        <v>258925507</v>
      </c>
      <c r="F35" s="111">
        <f t="shared" si="0"/>
        <v>5144987363</v>
      </c>
      <c r="G35" s="105"/>
      <c r="H35" s="82"/>
      <c r="I35" s="80">
        <v>712812201</v>
      </c>
      <c r="J35" s="80">
        <v>0</v>
      </c>
      <c r="K35" s="80">
        <f t="shared" si="1"/>
        <v>5857799564</v>
      </c>
      <c r="L35" s="91"/>
    </row>
    <row r="36" spans="1:12" s="40" customFormat="1" ht="18">
      <c r="A36" s="54">
        <v>13430</v>
      </c>
      <c r="B36" s="52" t="s">
        <v>118</v>
      </c>
      <c r="C36" s="97">
        <f>VLOOKUP(B36,'[2]PAC-SGP-PS'!$C$6:$W$100,19,FALSE)</f>
        <v>5022279587</v>
      </c>
      <c r="D36" s="97">
        <v>511951120</v>
      </c>
      <c r="E36" s="97">
        <v>241719926</v>
      </c>
      <c r="F36" s="111">
        <f t="shared" si="0"/>
        <v>5775950633</v>
      </c>
      <c r="G36" s="105"/>
      <c r="H36" s="82"/>
      <c r="I36" s="80">
        <v>716263296</v>
      </c>
      <c r="J36" s="80">
        <v>0</v>
      </c>
      <c r="K36" s="80">
        <f t="shared" si="1"/>
        <v>6492213929</v>
      </c>
      <c r="L36" s="91"/>
    </row>
    <row r="37" spans="1:12" s="40" customFormat="1" ht="18">
      <c r="A37" s="54">
        <v>44430</v>
      </c>
      <c r="B37" s="52" t="s">
        <v>37</v>
      </c>
      <c r="C37" s="97">
        <f>VLOOKUP(B37,'[2]PAC-SGP-PS'!$C$6:$W$100,19,FALSE)</f>
        <v>5552004798</v>
      </c>
      <c r="D37" s="97">
        <v>539978706</v>
      </c>
      <c r="E37" s="97">
        <v>254227248</v>
      </c>
      <c r="F37" s="111">
        <f t="shared" si="0"/>
        <v>6346210752</v>
      </c>
      <c r="G37" s="105"/>
      <c r="H37" s="82"/>
      <c r="I37" s="80">
        <v>1205144190</v>
      </c>
      <c r="J37" s="80">
        <v>0</v>
      </c>
      <c r="K37" s="80">
        <f t="shared" si="1"/>
        <v>7551354942</v>
      </c>
      <c r="L37" s="91"/>
    </row>
    <row r="38" spans="1:12" s="40" customFormat="1" ht="18">
      <c r="A38" s="54">
        <v>17001</v>
      </c>
      <c r="B38" s="52" t="s">
        <v>30</v>
      </c>
      <c r="C38" s="97">
        <f>VLOOKUP(B38,'[2]PAC-SGP-PS'!$C$6:$W$100,19,FALSE)</f>
        <v>8930019566</v>
      </c>
      <c r="D38" s="97">
        <v>1043482563</v>
      </c>
      <c r="E38" s="97">
        <v>495262958</v>
      </c>
      <c r="F38" s="111">
        <f t="shared" si="0"/>
        <v>10468765087</v>
      </c>
      <c r="G38" s="105"/>
      <c r="H38" s="82"/>
      <c r="I38" s="80">
        <v>610106921</v>
      </c>
      <c r="J38" s="80">
        <v>0</v>
      </c>
      <c r="K38" s="80">
        <f t="shared" si="1"/>
        <v>11078872008</v>
      </c>
      <c r="L38" s="91"/>
    </row>
    <row r="39" spans="1:12" s="40" customFormat="1" ht="18">
      <c r="A39" s="54">
        <v>5001</v>
      </c>
      <c r="B39" s="52" t="s">
        <v>119</v>
      </c>
      <c r="C39" s="97">
        <f>VLOOKUP(B39,'[2]PAC-SGP-PS'!$C$6:$W$100,19,FALSE)</f>
        <v>44568003147</v>
      </c>
      <c r="D39" s="97">
        <v>4382484909</v>
      </c>
      <c r="E39" s="97">
        <v>2072513883</v>
      </c>
      <c r="F39" s="111">
        <f t="shared" si="0"/>
        <v>51023001939</v>
      </c>
      <c r="G39" s="105"/>
      <c r="H39" s="82"/>
      <c r="I39" s="80">
        <v>4390533543</v>
      </c>
      <c r="J39" s="80">
        <v>0</v>
      </c>
      <c r="K39" s="80">
        <f t="shared" si="1"/>
        <v>55413535482</v>
      </c>
      <c r="L39" s="91"/>
    </row>
    <row r="40" spans="1:12" s="40" customFormat="1" ht="18">
      <c r="A40" s="54">
        <v>23001</v>
      </c>
      <c r="B40" s="52" t="s">
        <v>120</v>
      </c>
      <c r="C40" s="97">
        <f>VLOOKUP(B40,'[2]PAC-SGP-PS'!$C$6:$W$100,19,FALSE)</f>
        <v>13080414735</v>
      </c>
      <c r="D40" s="97">
        <v>1459083507</v>
      </c>
      <c r="E40" s="97">
        <v>686520302</v>
      </c>
      <c r="F40" s="111">
        <f t="shared" si="0"/>
        <v>15226018544</v>
      </c>
      <c r="G40" s="105"/>
      <c r="H40" s="82"/>
      <c r="I40" s="80">
        <v>1772138112</v>
      </c>
      <c r="J40" s="80">
        <v>0</v>
      </c>
      <c r="K40" s="80">
        <f t="shared" si="1"/>
        <v>16998156656</v>
      </c>
      <c r="L40" s="91"/>
    </row>
    <row r="41" spans="1:12" s="40" customFormat="1" ht="18">
      <c r="A41" s="54">
        <v>41001</v>
      </c>
      <c r="B41" s="52" t="s">
        <v>36</v>
      </c>
      <c r="C41" s="97">
        <f>VLOOKUP(B41,'[2]PAC-SGP-PS'!$C$6:$W$100,19,FALSE)</f>
        <v>9533574468</v>
      </c>
      <c r="D41" s="97">
        <v>1123771240</v>
      </c>
      <c r="E41" s="97">
        <v>530239574</v>
      </c>
      <c r="F41" s="111">
        <f t="shared" si="0"/>
        <v>11187585282</v>
      </c>
      <c r="G41" s="105"/>
      <c r="H41" s="82"/>
      <c r="I41" s="80">
        <v>790410457</v>
      </c>
      <c r="J41" s="80">
        <v>0</v>
      </c>
      <c r="K41" s="80">
        <f t="shared" si="1"/>
        <v>11977995739</v>
      </c>
      <c r="L41" s="91"/>
    </row>
    <row r="42" spans="1:12" s="40" customFormat="1" ht="18">
      <c r="A42" s="54">
        <v>76520</v>
      </c>
      <c r="B42" s="52" t="s">
        <v>50</v>
      </c>
      <c r="C42" s="97">
        <f>VLOOKUP(B42,'[2]PAC-SGP-PS'!$C$6:$W$100,19,FALSE)</f>
        <v>6187033296</v>
      </c>
      <c r="D42" s="97">
        <v>714823449</v>
      </c>
      <c r="E42" s="97">
        <v>337868464</v>
      </c>
      <c r="F42" s="111">
        <f t="shared" si="0"/>
        <v>7239725209</v>
      </c>
      <c r="G42" s="105"/>
      <c r="H42" s="82"/>
      <c r="I42" s="80">
        <v>585637429</v>
      </c>
      <c r="J42" s="80">
        <v>0</v>
      </c>
      <c r="K42" s="80">
        <f t="shared" si="1"/>
        <v>7825362638</v>
      </c>
      <c r="L42" s="91"/>
    </row>
    <row r="43" spans="1:12" s="40" customFormat="1" ht="18">
      <c r="A43" s="54">
        <v>52001</v>
      </c>
      <c r="B43" s="52" t="s">
        <v>39</v>
      </c>
      <c r="C43" s="97">
        <f>VLOOKUP(B43,'[2]PAC-SGP-PS'!$C$6:$W$100,19,FALSE)</f>
        <v>10465893766</v>
      </c>
      <c r="D43" s="97">
        <v>1300476968</v>
      </c>
      <c r="E43" s="97">
        <v>615861067</v>
      </c>
      <c r="F43" s="111">
        <f aca="true" t="shared" si="2" ref="F43:F73">+E43+D43+C43</f>
        <v>12382231801</v>
      </c>
      <c r="G43" s="105"/>
      <c r="H43" s="82"/>
      <c r="I43" s="80">
        <v>861586731</v>
      </c>
      <c r="J43" s="80">
        <v>0</v>
      </c>
      <c r="K43" s="80">
        <f t="shared" si="1"/>
        <v>13243818532</v>
      </c>
      <c r="L43" s="91"/>
    </row>
    <row r="44" spans="1:12" s="40" customFormat="1" ht="18">
      <c r="A44" s="54">
        <v>66001</v>
      </c>
      <c r="B44" s="52" t="s">
        <v>42</v>
      </c>
      <c r="C44" s="97">
        <f>VLOOKUP(B44,'[2]PAC-SGP-PS'!$C$6:$W$100,19,FALSE)</f>
        <v>10767437830</v>
      </c>
      <c r="D44" s="97">
        <v>1360181529</v>
      </c>
      <c r="E44" s="97">
        <v>644344118</v>
      </c>
      <c r="F44" s="111">
        <f t="shared" si="2"/>
        <v>12771963477</v>
      </c>
      <c r="G44" s="105"/>
      <c r="H44" s="82"/>
      <c r="I44" s="80">
        <v>1161696126</v>
      </c>
      <c r="J44" s="80">
        <v>0</v>
      </c>
      <c r="K44" s="80">
        <f t="shared" si="1"/>
        <v>13933659603</v>
      </c>
      <c r="L44" s="91"/>
    </row>
    <row r="45" spans="1:12" s="40" customFormat="1" ht="18">
      <c r="A45" s="54">
        <v>19001</v>
      </c>
      <c r="B45" s="52" t="s">
        <v>121</v>
      </c>
      <c r="C45" s="97">
        <f>VLOOKUP(B45,'[2]PAC-SGP-PS'!$C$6:$W$100,19,FALSE)</f>
        <v>7662501957</v>
      </c>
      <c r="D45" s="97">
        <v>821674883</v>
      </c>
      <c r="E45" s="97">
        <v>388649213</v>
      </c>
      <c r="F45" s="111">
        <f t="shared" si="2"/>
        <v>8872826053</v>
      </c>
      <c r="G45" s="105"/>
      <c r="H45" s="82"/>
      <c r="I45" s="80">
        <v>464708695</v>
      </c>
      <c r="J45" s="80">
        <v>0</v>
      </c>
      <c r="K45" s="80">
        <f t="shared" si="1"/>
        <v>9337534748</v>
      </c>
      <c r="L45" s="91"/>
    </row>
    <row r="46" spans="1:12" s="40" customFormat="1" ht="18">
      <c r="A46" s="54">
        <v>23660</v>
      </c>
      <c r="B46" s="52" t="s">
        <v>122</v>
      </c>
      <c r="C46" s="97">
        <f>VLOOKUP(B46,'[2]PAC-SGP-PS'!$C$6:$W$100,19,FALSE)</f>
        <v>3988565711</v>
      </c>
      <c r="D46" s="97">
        <v>438168623</v>
      </c>
      <c r="E46" s="97">
        <v>207437482</v>
      </c>
      <c r="F46" s="111">
        <f t="shared" si="2"/>
        <v>4634171816</v>
      </c>
      <c r="G46" s="105"/>
      <c r="H46" s="82"/>
      <c r="I46" s="80">
        <v>510598846</v>
      </c>
      <c r="J46" s="80">
        <v>0</v>
      </c>
      <c r="K46" s="80">
        <f t="shared" si="1"/>
        <v>5144770662</v>
      </c>
      <c r="L46" s="91"/>
    </row>
    <row r="47" spans="1:12" s="40" customFormat="1" ht="18">
      <c r="A47" s="54">
        <v>70001</v>
      </c>
      <c r="B47" s="52" t="s">
        <v>46</v>
      </c>
      <c r="C47" s="97">
        <f>VLOOKUP(B47,'[2]PAC-SGP-PS'!$C$6:$W$100,19,FALSE)</f>
        <v>8475655017</v>
      </c>
      <c r="D47" s="97">
        <v>939396969</v>
      </c>
      <c r="E47" s="97">
        <v>428892538</v>
      </c>
      <c r="F47" s="111">
        <f t="shared" si="2"/>
        <v>9843944524</v>
      </c>
      <c r="G47" s="105"/>
      <c r="H47" s="82"/>
      <c r="I47" s="80">
        <v>1283301931</v>
      </c>
      <c r="J47" s="80">
        <v>0</v>
      </c>
      <c r="K47" s="80">
        <f t="shared" si="1"/>
        <v>11127246455</v>
      </c>
      <c r="L47" s="91"/>
    </row>
    <row r="48" spans="1:12" s="40" customFormat="1" ht="18">
      <c r="A48" s="54">
        <v>25754</v>
      </c>
      <c r="B48" s="52" t="s">
        <v>35</v>
      </c>
      <c r="C48" s="97">
        <f>VLOOKUP(B48,'[2]PAC-SGP-PS'!$C$6:$W$100,19,FALSE)</f>
        <v>9249801712</v>
      </c>
      <c r="D48" s="97">
        <v>811532135</v>
      </c>
      <c r="E48" s="97">
        <v>383589523</v>
      </c>
      <c r="F48" s="111">
        <f t="shared" si="2"/>
        <v>10444923370</v>
      </c>
      <c r="G48" s="105"/>
      <c r="H48" s="82"/>
      <c r="I48" s="80">
        <v>888834366</v>
      </c>
      <c r="J48" s="80">
        <v>0</v>
      </c>
      <c r="K48" s="80">
        <f t="shared" si="1"/>
        <v>11333757736</v>
      </c>
      <c r="L48" s="91"/>
    </row>
    <row r="49" spans="1:12" s="40" customFormat="1" ht="18">
      <c r="A49" s="54">
        <v>15759</v>
      </c>
      <c r="B49" s="52" t="s">
        <v>29</v>
      </c>
      <c r="C49" s="97">
        <f>VLOOKUP(B49,'[2]PAC-SGP-PS'!$C$6:$W$100,19,FALSE)</f>
        <v>2915892650</v>
      </c>
      <c r="D49" s="97">
        <v>366404209</v>
      </c>
      <c r="E49" s="97">
        <v>173454427</v>
      </c>
      <c r="F49" s="111">
        <f t="shared" si="2"/>
        <v>3455751286</v>
      </c>
      <c r="G49" s="105"/>
      <c r="H49" s="82"/>
      <c r="I49" s="80">
        <v>283063481</v>
      </c>
      <c r="J49" s="80">
        <v>0</v>
      </c>
      <c r="K49" s="80">
        <f t="shared" si="1"/>
        <v>3738814767</v>
      </c>
      <c r="L49" s="91"/>
    </row>
    <row r="50" spans="1:12" s="40" customFormat="1" ht="18">
      <c r="A50" s="54">
        <v>8758</v>
      </c>
      <c r="B50" s="52" t="s">
        <v>27</v>
      </c>
      <c r="C50" s="97">
        <f>VLOOKUP(B50,'[2]PAC-SGP-PS'!$C$6:$W$100,19,FALSE)</f>
        <v>9369681643</v>
      </c>
      <c r="D50" s="97">
        <v>721242206</v>
      </c>
      <c r="E50" s="97">
        <v>340840262</v>
      </c>
      <c r="F50" s="111">
        <f t="shared" si="2"/>
        <v>10431764111</v>
      </c>
      <c r="G50" s="105"/>
      <c r="H50" s="82"/>
      <c r="I50" s="80">
        <v>0</v>
      </c>
      <c r="J50" s="80">
        <v>0</v>
      </c>
      <c r="K50" s="80">
        <f t="shared" si="1"/>
        <v>10431764111</v>
      </c>
      <c r="L50" s="92" t="s">
        <v>132</v>
      </c>
    </row>
    <row r="51" spans="1:12" s="40" customFormat="1" ht="18">
      <c r="A51" s="54">
        <v>76834</v>
      </c>
      <c r="B51" s="52" t="s">
        <v>123</v>
      </c>
      <c r="C51" s="97">
        <f>VLOOKUP(B51,'[2]PAC-SGP-PS'!$C$6:$W$100,19,FALSE)</f>
        <v>4408068052</v>
      </c>
      <c r="D51" s="97">
        <v>516926382</v>
      </c>
      <c r="E51" s="97">
        <v>244344998</v>
      </c>
      <c r="F51" s="111">
        <f t="shared" si="2"/>
        <v>5169339432</v>
      </c>
      <c r="G51" s="105"/>
      <c r="H51" s="82"/>
      <c r="I51" s="80">
        <v>488897675</v>
      </c>
      <c r="J51" s="80">
        <v>0</v>
      </c>
      <c r="K51" s="80">
        <f t="shared" si="1"/>
        <v>5658237107</v>
      </c>
      <c r="L51" s="91"/>
    </row>
    <row r="52" spans="1:12" s="40" customFormat="1" ht="18">
      <c r="A52" s="54">
        <v>52835</v>
      </c>
      <c r="B52" s="52" t="s">
        <v>40</v>
      </c>
      <c r="C52" s="97">
        <f>VLOOKUP(B52,'[2]PAC-SGP-PS'!$C$6:$W$100,19,FALSE)</f>
        <v>7785123849</v>
      </c>
      <c r="D52" s="97">
        <v>697995750</v>
      </c>
      <c r="E52" s="97">
        <v>327343704</v>
      </c>
      <c r="F52" s="111">
        <f t="shared" si="2"/>
        <v>8810463303</v>
      </c>
      <c r="G52" s="105"/>
      <c r="H52" s="82"/>
      <c r="I52" s="80">
        <v>1117085611</v>
      </c>
      <c r="J52" s="80">
        <v>0</v>
      </c>
      <c r="K52" s="80">
        <f t="shared" si="1"/>
        <v>9927548914</v>
      </c>
      <c r="L52" s="91"/>
    </row>
    <row r="53" spans="1:12" s="40" customFormat="1" ht="18">
      <c r="A53" s="54">
        <v>15001</v>
      </c>
      <c r="B53" s="52" t="s">
        <v>82</v>
      </c>
      <c r="C53" s="97">
        <f>VLOOKUP(B53,'[2]PAC-SGP-PS'!$C$6:$W$100,19,FALSE)</f>
        <v>3686468065</v>
      </c>
      <c r="D53" s="97">
        <v>433974508</v>
      </c>
      <c r="E53" s="97">
        <v>205214208</v>
      </c>
      <c r="F53" s="111">
        <f t="shared" si="2"/>
        <v>4325656781</v>
      </c>
      <c r="G53" s="105"/>
      <c r="H53" s="82"/>
      <c r="I53" s="80">
        <v>0</v>
      </c>
      <c r="J53" s="80">
        <v>0</v>
      </c>
      <c r="K53" s="80">
        <f t="shared" si="1"/>
        <v>4325656781</v>
      </c>
      <c r="L53" s="92" t="s">
        <v>133</v>
      </c>
    </row>
    <row r="54" spans="1:12" s="40" customFormat="1" ht="18">
      <c r="A54" s="54">
        <v>5837</v>
      </c>
      <c r="B54" s="52" t="s">
        <v>81</v>
      </c>
      <c r="C54" s="97">
        <f>VLOOKUP(B54,'[2]PAC-SGP-PS'!$C$6:$W$100,19,FALSE)</f>
        <v>6298292189</v>
      </c>
      <c r="D54" s="97">
        <v>620284698</v>
      </c>
      <c r="E54" s="97">
        <v>290687005</v>
      </c>
      <c r="F54" s="111">
        <f t="shared" si="2"/>
        <v>7209263892</v>
      </c>
      <c r="G54" s="105"/>
      <c r="H54" s="82"/>
      <c r="I54" s="80">
        <v>1234377817</v>
      </c>
      <c r="J54" s="80">
        <v>0</v>
      </c>
      <c r="K54" s="80">
        <f t="shared" si="1"/>
        <v>8443641709</v>
      </c>
      <c r="L54" s="91"/>
    </row>
    <row r="55" spans="1:12" s="40" customFormat="1" ht="18">
      <c r="A55" s="54">
        <v>20001</v>
      </c>
      <c r="B55" s="52" t="s">
        <v>32</v>
      </c>
      <c r="C55" s="97">
        <f>VLOOKUP(B55,'[2]PAC-SGP-PS'!$C$6:$W$100,19,FALSE)</f>
        <v>12627795718</v>
      </c>
      <c r="D55" s="97">
        <v>1407736316</v>
      </c>
      <c r="E55" s="97">
        <v>664575451</v>
      </c>
      <c r="F55" s="111">
        <f t="shared" si="2"/>
        <v>14700107485</v>
      </c>
      <c r="G55" s="105"/>
      <c r="H55" s="82"/>
      <c r="I55" s="80">
        <v>1636005845</v>
      </c>
      <c r="J55" s="80">
        <v>0</v>
      </c>
      <c r="K55" s="80">
        <f t="shared" si="1"/>
        <v>16336113330</v>
      </c>
      <c r="L55" s="91"/>
    </row>
    <row r="56" spans="1:12" s="40" customFormat="1" ht="18">
      <c r="A56" s="54">
        <v>50001</v>
      </c>
      <c r="B56" s="52" t="s">
        <v>38</v>
      </c>
      <c r="C56" s="97">
        <f>VLOOKUP(B56,'[2]PAC-SGP-PS'!$C$6:$W$100,19,FALSE)</f>
        <v>11424533644</v>
      </c>
      <c r="D56" s="97">
        <v>1295543409</v>
      </c>
      <c r="E56" s="97">
        <v>612968929</v>
      </c>
      <c r="F56" s="111">
        <f t="shared" si="2"/>
        <v>13333045982</v>
      </c>
      <c r="G56" s="105"/>
      <c r="H56" s="82"/>
      <c r="I56" s="80">
        <v>1162888619</v>
      </c>
      <c r="J56" s="80">
        <v>0</v>
      </c>
      <c r="K56" s="80">
        <f t="shared" si="1"/>
        <v>14495934601</v>
      </c>
      <c r="L56" s="91"/>
    </row>
    <row r="57" spans="1:12" s="40" customFormat="1" ht="18">
      <c r="A57" s="54">
        <v>27001</v>
      </c>
      <c r="B57" s="52" t="s">
        <v>124</v>
      </c>
      <c r="C57" s="97">
        <f>VLOOKUP(B57,'[2]PAC-SGP-PS'!$C$6:$W$100,19,FALSE)</f>
        <v>6219603335</v>
      </c>
      <c r="D57" s="97">
        <v>729527039</v>
      </c>
      <c r="E57" s="97">
        <v>345113981</v>
      </c>
      <c r="F57" s="111">
        <f t="shared" si="2"/>
        <v>7294244355</v>
      </c>
      <c r="G57" s="105"/>
      <c r="H57" s="82"/>
      <c r="I57" s="80">
        <v>1225196775</v>
      </c>
      <c r="J57" s="80">
        <v>0</v>
      </c>
      <c r="K57" s="80">
        <f t="shared" si="1"/>
        <v>8519441130</v>
      </c>
      <c r="L57" s="91"/>
    </row>
    <row r="58" spans="1:12" s="40" customFormat="1" ht="18">
      <c r="A58" s="54">
        <v>44847</v>
      </c>
      <c r="B58" s="52" t="s">
        <v>125</v>
      </c>
      <c r="C58" s="97">
        <f>VLOOKUP(B58,'[2]PAC-SGP-PS'!$C$6:$W$100,19,FALSE)</f>
        <v>4702134155</v>
      </c>
      <c r="D58" s="97">
        <v>159637286</v>
      </c>
      <c r="E58" s="97">
        <v>74816021</v>
      </c>
      <c r="F58" s="111">
        <f t="shared" si="2"/>
        <v>4936587462</v>
      </c>
      <c r="G58" s="105"/>
      <c r="H58" s="82"/>
      <c r="I58" s="80">
        <v>1286582695</v>
      </c>
      <c r="J58" s="80">
        <v>0</v>
      </c>
      <c r="K58" s="80">
        <f t="shared" si="1"/>
        <v>6223170157</v>
      </c>
      <c r="L58" s="91"/>
    </row>
    <row r="59" spans="1:12" s="40" customFormat="1" ht="18">
      <c r="A59" s="54">
        <v>5045</v>
      </c>
      <c r="B59" s="52" t="s">
        <v>126</v>
      </c>
      <c r="C59" s="97">
        <f>VLOOKUP(B59,'[2]PAC-SGP-PS'!$C$6:$W$100,19,FALSE)</f>
        <v>3757236392</v>
      </c>
      <c r="D59" s="97">
        <v>375801229</v>
      </c>
      <c r="E59" s="97">
        <v>173039654</v>
      </c>
      <c r="F59" s="111">
        <f t="shared" si="2"/>
        <v>4306077275</v>
      </c>
      <c r="G59" s="105"/>
      <c r="H59" s="82"/>
      <c r="I59" s="80">
        <v>214668565</v>
      </c>
      <c r="J59" s="80">
        <v>0</v>
      </c>
      <c r="K59" s="80">
        <f t="shared" si="1"/>
        <v>4520745840</v>
      </c>
      <c r="L59" s="91"/>
    </row>
    <row r="60" spans="1:12" s="40" customFormat="1" ht="18">
      <c r="A60" s="54">
        <v>25269</v>
      </c>
      <c r="B60" s="52" t="s">
        <v>127</v>
      </c>
      <c r="C60" s="97">
        <f>VLOOKUP(B60,'[2]PAC-SGP-PS'!$C$6:$W$100,19,FALSE)</f>
        <v>2473767553</v>
      </c>
      <c r="D60" s="97">
        <v>323925808</v>
      </c>
      <c r="E60" s="97">
        <v>152965562</v>
      </c>
      <c r="F60" s="111">
        <f t="shared" si="2"/>
        <v>2950658923</v>
      </c>
      <c r="G60" s="105"/>
      <c r="H60" s="82"/>
      <c r="I60" s="80">
        <v>282891102</v>
      </c>
      <c r="J60" s="80">
        <v>0</v>
      </c>
      <c r="K60" s="80">
        <f t="shared" si="1"/>
        <v>3233550025</v>
      </c>
      <c r="L60" s="91"/>
    </row>
    <row r="61" spans="1:12" s="40" customFormat="1" ht="18">
      <c r="A61" s="54">
        <v>44001</v>
      </c>
      <c r="B61" s="90" t="s">
        <v>55</v>
      </c>
      <c r="C61" s="97">
        <f>VLOOKUP(B61,'[2]PAC-SGP-PS'!$C$6:$W$100,19,FALSE)</f>
        <v>6137338594</v>
      </c>
      <c r="D61" s="97">
        <v>627739510</v>
      </c>
      <c r="E61" s="97">
        <v>296380666</v>
      </c>
      <c r="F61" s="111">
        <f t="shared" si="2"/>
        <v>7061458770</v>
      </c>
      <c r="G61" s="105"/>
      <c r="H61" s="82"/>
      <c r="I61" s="80">
        <v>1012244393</v>
      </c>
      <c r="J61" s="80">
        <v>0</v>
      </c>
      <c r="K61" s="80">
        <f t="shared" si="1"/>
        <v>8073703163</v>
      </c>
      <c r="L61" s="91"/>
    </row>
    <row r="62" spans="1:12" s="40" customFormat="1" ht="18">
      <c r="A62" s="54">
        <v>5615</v>
      </c>
      <c r="B62" s="90" t="s">
        <v>51</v>
      </c>
      <c r="C62" s="97">
        <f>VLOOKUP(B62,'[2]PAC-SGP-PS'!$C$6:$W$100,19,FALSE)</f>
        <v>2880534721</v>
      </c>
      <c r="D62" s="97">
        <v>304092092</v>
      </c>
      <c r="E62" s="97">
        <v>143654270</v>
      </c>
      <c r="F62" s="111">
        <f t="shared" si="2"/>
        <v>3328281083</v>
      </c>
      <c r="G62" s="105"/>
      <c r="H62" s="82"/>
      <c r="I62" s="80">
        <v>291127851</v>
      </c>
      <c r="J62" s="80">
        <v>0</v>
      </c>
      <c r="K62" s="80">
        <f t="shared" si="1"/>
        <v>3619408934</v>
      </c>
      <c r="L62" s="91"/>
    </row>
    <row r="63" spans="1:12" s="40" customFormat="1" ht="18">
      <c r="A63" s="54">
        <v>25175</v>
      </c>
      <c r="B63" s="90" t="s">
        <v>128</v>
      </c>
      <c r="C63" s="97">
        <f>VLOOKUP(B63,'[2]PAC-SGP-PS'!$C$6:$W$100,19,FALSE)</f>
        <v>1847888851</v>
      </c>
      <c r="D63" s="97">
        <v>258314435</v>
      </c>
      <c r="E63" s="97">
        <v>121747690</v>
      </c>
      <c r="F63" s="111">
        <f t="shared" si="2"/>
        <v>2227950976</v>
      </c>
      <c r="G63" s="105"/>
      <c r="H63" s="82"/>
      <c r="I63" s="80">
        <v>238645008</v>
      </c>
      <c r="J63" s="80">
        <v>0</v>
      </c>
      <c r="K63" s="80">
        <f t="shared" si="1"/>
        <v>2466595984</v>
      </c>
      <c r="L63" s="91"/>
    </row>
    <row r="64" spans="1:12" s="40" customFormat="1" ht="18">
      <c r="A64" s="54">
        <v>52356</v>
      </c>
      <c r="B64" s="54" t="s">
        <v>56</v>
      </c>
      <c r="C64" s="97">
        <f>VLOOKUP(B64,'[2]PAC-SGP-PS'!$C$6:$W$100,19,FALSE)</f>
        <v>3420438982</v>
      </c>
      <c r="D64" s="97">
        <v>439066453</v>
      </c>
      <c r="E64" s="97">
        <v>207336787</v>
      </c>
      <c r="F64" s="111">
        <f t="shared" si="2"/>
        <v>4066842222</v>
      </c>
      <c r="G64" s="105"/>
      <c r="H64" s="82"/>
      <c r="I64" s="80">
        <v>493151129</v>
      </c>
      <c r="J64" s="80">
        <v>0</v>
      </c>
      <c r="K64" s="80">
        <f t="shared" si="1"/>
        <v>4559993351</v>
      </c>
      <c r="L64" s="91"/>
    </row>
    <row r="65" spans="1:12" s="40" customFormat="1" ht="18">
      <c r="A65" s="54">
        <v>76364</v>
      </c>
      <c r="B65" s="54" t="s">
        <v>129</v>
      </c>
      <c r="C65" s="97">
        <f>VLOOKUP(B65,'[2]PAC-SGP-PS'!$C$6:$W$100,19,FALSE)</f>
        <v>2797233525</v>
      </c>
      <c r="D65" s="97">
        <v>268371985</v>
      </c>
      <c r="E65" s="97">
        <v>126082118</v>
      </c>
      <c r="F65" s="111">
        <f t="shared" si="2"/>
        <v>3191687628</v>
      </c>
      <c r="G65" s="105"/>
      <c r="H65" s="82"/>
      <c r="I65" s="80">
        <v>268595893</v>
      </c>
      <c r="J65" s="80">
        <v>0</v>
      </c>
      <c r="K65" s="80">
        <f t="shared" si="1"/>
        <v>3460283521</v>
      </c>
      <c r="L65" s="91"/>
    </row>
    <row r="66" spans="1:12" s="40" customFormat="1" ht="18">
      <c r="A66" s="54">
        <v>8433</v>
      </c>
      <c r="B66" s="90" t="s">
        <v>52</v>
      </c>
      <c r="C66" s="97">
        <f>VLOOKUP(B66,'[2]PAC-SGP-PS'!$C$6:$W$100,19,FALSE)</f>
        <v>3445398068</v>
      </c>
      <c r="D66" s="97">
        <v>249251869</v>
      </c>
      <c r="E66" s="97">
        <v>117535498</v>
      </c>
      <c r="F66" s="111">
        <f t="shared" si="2"/>
        <v>3812185435</v>
      </c>
      <c r="G66" s="105"/>
      <c r="H66" s="82"/>
      <c r="I66" s="80">
        <v>331272466</v>
      </c>
      <c r="J66" s="80">
        <v>0</v>
      </c>
      <c r="K66" s="80">
        <f t="shared" si="1"/>
        <v>4143457901</v>
      </c>
      <c r="L66" s="91"/>
    </row>
    <row r="67" spans="1:12" s="40" customFormat="1" ht="18">
      <c r="A67" s="54">
        <v>25473</v>
      </c>
      <c r="B67" s="90" t="s">
        <v>53</v>
      </c>
      <c r="C67" s="97">
        <f>VLOOKUP(B67,'[2]PAC-SGP-PS'!$C$6:$W$100,19,FALSE)</f>
        <v>2043406495</v>
      </c>
      <c r="D67" s="97">
        <v>204484433</v>
      </c>
      <c r="E67" s="97">
        <v>96696653</v>
      </c>
      <c r="F67" s="111">
        <f t="shared" si="2"/>
        <v>2344587581</v>
      </c>
      <c r="G67" s="105"/>
      <c r="H67" s="82"/>
      <c r="I67" s="80">
        <v>260572935</v>
      </c>
      <c r="J67" s="80">
        <v>0</v>
      </c>
      <c r="K67" s="80">
        <f t="shared" si="1"/>
        <v>2605160516</v>
      </c>
      <c r="L67" s="91"/>
    </row>
    <row r="68" spans="1:12" s="40" customFormat="1" ht="18">
      <c r="A68" s="54">
        <v>68547</v>
      </c>
      <c r="B68" s="52" t="s">
        <v>57</v>
      </c>
      <c r="C68" s="97">
        <f>VLOOKUP(B68,'[2]PAC-SGP-PS'!$C$6:$W$100,19,FALSE)</f>
        <v>4183958802</v>
      </c>
      <c r="D68" s="97">
        <v>479016381</v>
      </c>
      <c r="E68" s="97">
        <v>227035680</v>
      </c>
      <c r="F68" s="111">
        <f t="shared" si="2"/>
        <v>4890010863</v>
      </c>
      <c r="G68" s="105"/>
      <c r="H68" s="82"/>
      <c r="I68" s="80">
        <v>379342953</v>
      </c>
      <c r="J68" s="80">
        <v>0</v>
      </c>
      <c r="K68" s="80">
        <f t="shared" si="1"/>
        <v>5269353816</v>
      </c>
      <c r="L68" s="91"/>
    </row>
    <row r="69" spans="1:12" s="40" customFormat="1" ht="18">
      <c r="A69" s="54">
        <v>41551</v>
      </c>
      <c r="B69" s="52" t="s">
        <v>54</v>
      </c>
      <c r="C69" s="97">
        <f>VLOOKUP(B69,'[2]PAC-SGP-PS'!$C$6:$W$100,19,FALSE)</f>
        <v>4358695025</v>
      </c>
      <c r="D69" s="97">
        <v>474923603</v>
      </c>
      <c r="E69" s="97">
        <v>224049610</v>
      </c>
      <c r="F69" s="111">
        <f t="shared" si="2"/>
        <v>5057668238</v>
      </c>
      <c r="G69" s="105"/>
      <c r="H69" s="82"/>
      <c r="I69" s="80">
        <v>638000034</v>
      </c>
      <c r="J69" s="80">
        <v>0</v>
      </c>
      <c r="K69" s="80">
        <f t="shared" si="1"/>
        <v>5695668272</v>
      </c>
      <c r="L69" s="91"/>
    </row>
    <row r="70" spans="1:12" s="40" customFormat="1" ht="18">
      <c r="A70" s="54">
        <v>5631</v>
      </c>
      <c r="B70" s="52" t="s">
        <v>92</v>
      </c>
      <c r="C70" s="97">
        <f>VLOOKUP(B70,'[2]PAC-SGP-PS'!$C$6:$W$100,19,FALSE)</f>
        <v>1002518410</v>
      </c>
      <c r="D70" s="97">
        <v>111337675</v>
      </c>
      <c r="E70" s="97">
        <v>52788835</v>
      </c>
      <c r="F70" s="111">
        <f t="shared" si="2"/>
        <v>1166644920</v>
      </c>
      <c r="G70" s="105"/>
      <c r="H70" s="82"/>
      <c r="I70" s="80">
        <v>123539586</v>
      </c>
      <c r="J70" s="80">
        <v>0</v>
      </c>
      <c r="K70" s="80">
        <f t="shared" si="1"/>
        <v>1290184506</v>
      </c>
      <c r="L70" s="91"/>
    </row>
    <row r="71" spans="1:12" s="40" customFormat="1" ht="18">
      <c r="A71" s="54">
        <v>85001</v>
      </c>
      <c r="B71" s="52" t="s">
        <v>58</v>
      </c>
      <c r="C71" s="97">
        <f>VLOOKUP(B71,'[2]PAC-SGP-PS'!$C$6:$W$100,19,FALSE)</f>
        <v>4736802821</v>
      </c>
      <c r="D71" s="97">
        <v>567943937</v>
      </c>
      <c r="E71" s="97">
        <v>260343413</v>
      </c>
      <c r="F71" s="111">
        <f t="shared" si="2"/>
        <v>5565090171</v>
      </c>
      <c r="G71" s="105"/>
      <c r="H71" s="82"/>
      <c r="I71" s="80">
        <v>473345054</v>
      </c>
      <c r="J71" s="80">
        <v>0</v>
      </c>
      <c r="K71" s="80">
        <f t="shared" si="1"/>
        <v>6038435225</v>
      </c>
      <c r="L71" s="91"/>
    </row>
    <row r="72" spans="1:12" s="40" customFormat="1" ht="18">
      <c r="A72" s="54">
        <v>25899</v>
      </c>
      <c r="B72" s="52" t="s">
        <v>130</v>
      </c>
      <c r="C72" s="97">
        <f>VLOOKUP(B72,'[2]PAC-SGP-PS'!$C$6:$W$100,19,FALSE)</f>
        <v>2297779281</v>
      </c>
      <c r="D72" s="97">
        <v>277793161</v>
      </c>
      <c r="E72" s="97">
        <v>131513088</v>
      </c>
      <c r="F72" s="111">
        <f t="shared" si="2"/>
        <v>2707085530</v>
      </c>
      <c r="G72" s="105"/>
      <c r="H72" s="82"/>
      <c r="I72" s="80">
        <v>99440437</v>
      </c>
      <c r="J72" s="80">
        <v>0</v>
      </c>
      <c r="K72" s="80">
        <f t="shared" si="1"/>
        <v>2806525967</v>
      </c>
      <c r="L72" s="91"/>
    </row>
    <row r="73" spans="1:12" s="40" customFormat="1" ht="18">
      <c r="A73" s="54">
        <v>76892</v>
      </c>
      <c r="B73" s="52" t="s">
        <v>102</v>
      </c>
      <c r="C73" s="97">
        <f>VLOOKUP(B73,'[2]PAC-SGP-PS'!$C$6:$W$100,19,FALSE)</f>
        <v>2327880546</v>
      </c>
      <c r="D73" s="97">
        <v>300799253</v>
      </c>
      <c r="E73" s="97">
        <v>142291306</v>
      </c>
      <c r="F73" s="111">
        <f t="shared" si="2"/>
        <v>2770971105</v>
      </c>
      <c r="G73" s="105"/>
      <c r="H73" s="82"/>
      <c r="I73" s="80">
        <v>343849250</v>
      </c>
      <c r="J73" s="80"/>
      <c r="K73" s="80">
        <f t="shared" si="1"/>
        <v>3114820355</v>
      </c>
      <c r="L73" s="91"/>
    </row>
    <row r="74" spans="1:11" ht="13.5" thickBot="1">
      <c r="A74" s="22"/>
      <c r="B74" s="14"/>
      <c r="C74" s="112"/>
      <c r="D74" s="112"/>
      <c r="E74" s="112"/>
      <c r="F74" s="113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4">
        <f>SUM(C11:C74)</f>
        <v>571212616635</v>
      </c>
      <c r="D75" s="114">
        <f>SUM(D11:D74)</f>
        <v>64718741681</v>
      </c>
      <c r="E75" s="114">
        <f>SUM(E11:E74)</f>
        <v>30564381108</v>
      </c>
      <c r="F75" s="114">
        <f aca="true" t="shared" si="3" ref="F75:K75">SUM(F11:F74)</f>
        <v>666495739424</v>
      </c>
      <c r="G75" s="87">
        <f t="shared" si="3"/>
        <v>0</v>
      </c>
      <c r="H75" s="87">
        <f t="shared" si="3"/>
        <v>0</v>
      </c>
      <c r="I75" s="114">
        <f t="shared" si="3"/>
        <v>60289914297</v>
      </c>
      <c r="J75" s="87">
        <f t="shared" si="3"/>
        <v>7154944550</v>
      </c>
      <c r="K75" s="87">
        <f t="shared" si="3"/>
        <v>733940598271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678" activePane="bottomLeft" state="frozen"/>
      <selection pane="topLeft" activeCell="A1" sqref="A1"/>
      <selection pane="bottomLeft" activeCell="C1052" sqref="C1052"/>
    </sheetView>
  </sheetViews>
  <sheetFormatPr defaultColWidth="8.421875" defaultRowHeight="12.75"/>
  <cols>
    <col min="1" max="1" width="9.8515625" style="127" bestFit="1" customWidth="1"/>
    <col min="2" max="2" width="20.140625" style="125" customWidth="1"/>
    <col min="3" max="3" width="29.28125" style="125" customWidth="1"/>
    <col min="4" max="4" width="15.140625" style="125" customWidth="1"/>
    <col min="5" max="5" width="20.140625" style="158" customWidth="1"/>
    <col min="6" max="6" width="53.00390625" style="125" customWidth="1"/>
    <col min="7" max="7" width="5.8515625" style="125" customWidth="1"/>
    <col min="8" max="16384" width="8.421875" style="125" customWidth="1"/>
  </cols>
  <sheetData>
    <row r="1" spans="1:5" ht="12.75">
      <c r="A1" s="123" t="s">
        <v>61</v>
      </c>
      <c r="B1" s="124"/>
      <c r="C1" s="124"/>
      <c r="D1" s="124"/>
      <c r="E1" s="123"/>
    </row>
    <row r="2" spans="1:5" ht="12.75">
      <c r="A2" s="123" t="s">
        <v>74</v>
      </c>
      <c r="B2" s="124"/>
      <c r="C2" s="124"/>
      <c r="D2" s="124"/>
      <c r="E2" s="123"/>
    </row>
    <row r="3" spans="1:5" ht="12.75">
      <c r="A3" s="126"/>
      <c r="B3" s="124"/>
      <c r="C3" s="124"/>
      <c r="D3" s="124"/>
      <c r="E3" s="123"/>
    </row>
    <row r="4" spans="1:6" ht="12.75">
      <c r="A4" s="211" t="s">
        <v>62</v>
      </c>
      <c r="B4" s="211"/>
      <c r="C4" s="211"/>
      <c r="D4" s="211"/>
      <c r="E4" s="211"/>
      <c r="F4" s="211"/>
    </row>
    <row r="5" spans="1:6" ht="12.75">
      <c r="A5" s="211" t="s">
        <v>137</v>
      </c>
      <c r="B5" s="211"/>
      <c r="C5" s="211"/>
      <c r="D5" s="211"/>
      <c r="E5" s="211"/>
      <c r="F5" s="211"/>
    </row>
    <row r="6" spans="2:5" ht="13.5" thickBot="1">
      <c r="B6" s="128"/>
      <c r="C6" s="128"/>
      <c r="D6" s="128"/>
      <c r="E6" s="129"/>
    </row>
    <row r="7" spans="1:6" ht="49.5" customHeight="1" thickBot="1">
      <c r="A7" s="130" t="s">
        <v>138</v>
      </c>
      <c r="B7" s="131" t="s">
        <v>1</v>
      </c>
      <c r="C7" s="131" t="s">
        <v>139</v>
      </c>
      <c r="D7" s="131" t="s">
        <v>140</v>
      </c>
      <c r="E7" s="132" t="s">
        <v>141</v>
      </c>
      <c r="F7" s="131" t="s">
        <v>142</v>
      </c>
    </row>
    <row r="8" spans="1:7" ht="12.75" customHeight="1">
      <c r="A8" s="133">
        <v>5002</v>
      </c>
      <c r="B8" s="134" t="s">
        <v>4</v>
      </c>
      <c r="C8" s="134" t="s">
        <v>143</v>
      </c>
      <c r="D8" s="135">
        <v>8909811955</v>
      </c>
      <c r="E8" s="136">
        <v>24938925</v>
      </c>
      <c r="F8" s="137"/>
      <c r="G8" s="138"/>
    </row>
    <row r="9" spans="1:7" ht="12.75" customHeight="1">
      <c r="A9" s="133">
        <v>5004</v>
      </c>
      <c r="B9" s="134" t="s">
        <v>4</v>
      </c>
      <c r="C9" s="134" t="s">
        <v>144</v>
      </c>
      <c r="D9" s="135">
        <v>8909812511</v>
      </c>
      <c r="E9" s="136">
        <v>2664879</v>
      </c>
      <c r="F9" s="137"/>
      <c r="G9" s="138"/>
    </row>
    <row r="10" spans="1:7" ht="12.75" customHeight="1">
      <c r="A10" s="133">
        <v>5021</v>
      </c>
      <c r="B10" s="134" t="s">
        <v>4</v>
      </c>
      <c r="C10" s="134" t="s">
        <v>145</v>
      </c>
      <c r="D10" s="135">
        <v>8909837011</v>
      </c>
      <c r="E10" s="136">
        <v>4798716</v>
      </c>
      <c r="F10" s="137"/>
      <c r="G10" s="138"/>
    </row>
    <row r="11" spans="1:7" ht="12.75" customHeight="1">
      <c r="A11" s="133">
        <v>5030</v>
      </c>
      <c r="B11" s="134" t="s">
        <v>4</v>
      </c>
      <c r="C11" s="134" t="s">
        <v>146</v>
      </c>
      <c r="D11" s="135">
        <v>8909817320</v>
      </c>
      <c r="E11" s="136">
        <v>34645533</v>
      </c>
      <c r="F11" s="137"/>
      <c r="G11" s="138"/>
    </row>
    <row r="12" spans="1:7" ht="12.75" customHeight="1">
      <c r="A12" s="133">
        <v>5031</v>
      </c>
      <c r="B12" s="134" t="s">
        <v>4</v>
      </c>
      <c r="C12" s="134" t="s">
        <v>147</v>
      </c>
      <c r="D12" s="135">
        <v>8909815180</v>
      </c>
      <c r="E12" s="136">
        <v>47638720</v>
      </c>
      <c r="F12" s="137"/>
      <c r="G12" s="138"/>
    </row>
    <row r="13" spans="1:7" ht="12.75" customHeight="1">
      <c r="A13" s="133">
        <v>5034</v>
      </c>
      <c r="B13" s="134" t="s">
        <v>4</v>
      </c>
      <c r="C13" s="134" t="s">
        <v>148</v>
      </c>
      <c r="D13" s="135">
        <v>8909803427</v>
      </c>
      <c r="E13" s="136">
        <v>60766187</v>
      </c>
      <c r="F13" s="137"/>
      <c r="G13" s="138"/>
    </row>
    <row r="14" spans="1:7" ht="12.75" customHeight="1">
      <c r="A14" s="133">
        <v>5036</v>
      </c>
      <c r="B14" s="134" t="s">
        <v>4</v>
      </c>
      <c r="C14" s="134" t="s">
        <v>149</v>
      </c>
      <c r="D14" s="135">
        <v>8909814935</v>
      </c>
      <c r="E14" s="136">
        <v>7828147</v>
      </c>
      <c r="F14" s="137"/>
      <c r="G14" s="138"/>
    </row>
    <row r="15" spans="1:7" ht="12.75" customHeight="1">
      <c r="A15" s="133">
        <v>5038</v>
      </c>
      <c r="B15" s="134" t="s">
        <v>4</v>
      </c>
      <c r="C15" s="134" t="s">
        <v>150</v>
      </c>
      <c r="D15" s="135">
        <v>8909821412</v>
      </c>
      <c r="E15" s="136">
        <v>20583735</v>
      </c>
      <c r="F15" s="137"/>
      <c r="G15" s="138"/>
    </row>
    <row r="16" spans="1:7" ht="12.75" customHeight="1">
      <c r="A16" s="133">
        <v>5040</v>
      </c>
      <c r="B16" s="134" t="s">
        <v>4</v>
      </c>
      <c r="C16" s="134" t="s">
        <v>151</v>
      </c>
      <c r="D16" s="135">
        <v>8909824891</v>
      </c>
      <c r="E16" s="136">
        <v>30595067</v>
      </c>
      <c r="F16" s="137"/>
      <c r="G16" s="138"/>
    </row>
    <row r="17" spans="1:7" ht="12.75" customHeight="1">
      <c r="A17" s="133">
        <v>5042</v>
      </c>
      <c r="B17" s="134" t="s">
        <v>4</v>
      </c>
      <c r="C17" s="134" t="s">
        <v>4</v>
      </c>
      <c r="D17" s="135">
        <v>8909075691</v>
      </c>
      <c r="E17" s="136">
        <v>46936475</v>
      </c>
      <c r="F17" s="137"/>
      <c r="G17" s="138"/>
    </row>
    <row r="18" spans="1:7" ht="12.75" customHeight="1">
      <c r="A18" s="133">
        <v>5044</v>
      </c>
      <c r="B18" s="134" t="s">
        <v>4</v>
      </c>
      <c r="C18" s="134" t="s">
        <v>152</v>
      </c>
      <c r="D18" s="135">
        <v>8909838249</v>
      </c>
      <c r="E18" s="136">
        <v>16031019</v>
      </c>
      <c r="F18" s="137"/>
      <c r="G18" s="138"/>
    </row>
    <row r="19" spans="1:7" ht="12.75" customHeight="1">
      <c r="A19" s="133">
        <v>5051</v>
      </c>
      <c r="B19" s="134" t="s">
        <v>4</v>
      </c>
      <c r="C19" s="134" t="s">
        <v>153</v>
      </c>
      <c r="D19" s="135">
        <v>8909856234</v>
      </c>
      <c r="E19" s="136">
        <v>102025771</v>
      </c>
      <c r="F19" s="137"/>
      <c r="G19" s="138"/>
    </row>
    <row r="20" spans="1:7" ht="12.75" customHeight="1">
      <c r="A20" s="133">
        <v>5055</v>
      </c>
      <c r="B20" s="134" t="s">
        <v>4</v>
      </c>
      <c r="C20" s="134" t="s">
        <v>154</v>
      </c>
      <c r="D20" s="135">
        <v>8909817868</v>
      </c>
      <c r="E20" s="136">
        <v>16601303</v>
      </c>
      <c r="F20" s="137"/>
      <c r="G20" s="138"/>
    </row>
    <row r="21" spans="1:7" ht="12.75" customHeight="1">
      <c r="A21" s="133">
        <v>5059</v>
      </c>
      <c r="B21" s="134" t="s">
        <v>4</v>
      </c>
      <c r="C21" s="134" t="s">
        <v>41</v>
      </c>
      <c r="D21" s="135">
        <v>8909837638</v>
      </c>
      <c r="E21" s="136">
        <v>6618360</v>
      </c>
      <c r="F21" s="137"/>
      <c r="G21" s="138"/>
    </row>
    <row r="22" spans="1:7" ht="12.75" customHeight="1">
      <c r="A22" s="133">
        <v>5079</v>
      </c>
      <c r="B22" s="134" t="s">
        <v>4</v>
      </c>
      <c r="C22" s="140" t="s">
        <v>155</v>
      </c>
      <c r="D22" s="135">
        <v>8909804457</v>
      </c>
      <c r="E22" s="136">
        <v>50386523</v>
      </c>
      <c r="F22" s="137"/>
      <c r="G22" s="138"/>
    </row>
    <row r="23" spans="1:7" ht="12.75" customHeight="1">
      <c r="A23" s="133">
        <v>5086</v>
      </c>
      <c r="B23" s="134" t="s">
        <v>4</v>
      </c>
      <c r="C23" s="134" t="s">
        <v>156</v>
      </c>
      <c r="D23" s="135">
        <v>8909818802</v>
      </c>
      <c r="E23" s="136">
        <v>11937757</v>
      </c>
      <c r="F23" s="137"/>
      <c r="G23" s="138"/>
    </row>
    <row r="24" spans="1:7" ht="12.75" customHeight="1">
      <c r="A24" s="133">
        <v>5091</v>
      </c>
      <c r="B24" s="134" t="s">
        <v>4</v>
      </c>
      <c r="C24" s="134" t="s">
        <v>157</v>
      </c>
      <c r="D24" s="135">
        <v>8909808023</v>
      </c>
      <c r="E24" s="136">
        <v>15085676</v>
      </c>
      <c r="F24" s="137"/>
      <c r="G24" s="138"/>
    </row>
    <row r="25" spans="1:7" ht="12.75" customHeight="1">
      <c r="A25" s="133">
        <v>5093</v>
      </c>
      <c r="B25" s="134" t="s">
        <v>4</v>
      </c>
      <c r="C25" s="134" t="s">
        <v>158</v>
      </c>
      <c r="D25" s="135">
        <v>8909823211</v>
      </c>
      <c r="E25" s="136">
        <v>30765883</v>
      </c>
      <c r="F25" s="137"/>
      <c r="G25" s="138"/>
    </row>
    <row r="26" spans="1:7" ht="12.75" customHeight="1">
      <c r="A26" s="133">
        <v>5101</v>
      </c>
      <c r="B26" s="134" t="s">
        <v>4</v>
      </c>
      <c r="C26" s="134" t="s">
        <v>93</v>
      </c>
      <c r="D26" s="135">
        <v>8909803309</v>
      </c>
      <c r="E26" s="136">
        <v>36764848</v>
      </c>
      <c r="F26" s="137"/>
      <c r="G26" s="138"/>
    </row>
    <row r="27" spans="1:7" ht="12.75" customHeight="1">
      <c r="A27" s="133">
        <v>5107</v>
      </c>
      <c r="B27" s="134" t="s">
        <v>4</v>
      </c>
      <c r="C27" s="134" t="s">
        <v>159</v>
      </c>
      <c r="D27" s="135">
        <v>8909844154</v>
      </c>
      <c r="E27" s="136">
        <v>20628543</v>
      </c>
      <c r="F27" s="137"/>
      <c r="G27" s="138"/>
    </row>
    <row r="28" spans="1:7" ht="12.75" customHeight="1">
      <c r="A28" s="133">
        <v>5113</v>
      </c>
      <c r="B28" s="134" t="s">
        <v>4</v>
      </c>
      <c r="C28" s="134" t="s">
        <v>160</v>
      </c>
      <c r="D28" s="135">
        <v>8909838080</v>
      </c>
      <c r="E28" s="136">
        <v>24163104</v>
      </c>
      <c r="F28" s="137"/>
      <c r="G28" s="138"/>
    </row>
    <row r="29" spans="1:7" ht="12.75" customHeight="1">
      <c r="A29" s="133">
        <v>5120</v>
      </c>
      <c r="B29" s="134" t="s">
        <v>4</v>
      </c>
      <c r="C29" s="134" t="s">
        <v>161</v>
      </c>
      <c r="D29" s="135">
        <v>8909815671</v>
      </c>
      <c r="E29" s="136">
        <v>95921899</v>
      </c>
      <c r="F29" s="137"/>
      <c r="G29" s="138"/>
    </row>
    <row r="30" spans="1:7" ht="12.75" customHeight="1">
      <c r="A30" s="133">
        <v>5125</v>
      </c>
      <c r="B30" s="134" t="s">
        <v>4</v>
      </c>
      <c r="C30" s="134" t="s">
        <v>162</v>
      </c>
      <c r="D30" s="135">
        <v>8909842244</v>
      </c>
      <c r="E30" s="136">
        <v>18188163</v>
      </c>
      <c r="F30" s="137"/>
      <c r="G30" s="138"/>
    </row>
    <row r="31" spans="1:7" ht="12.75" customHeight="1">
      <c r="A31" s="133">
        <v>5129</v>
      </c>
      <c r="B31" s="134" t="s">
        <v>4</v>
      </c>
      <c r="C31" s="134" t="s">
        <v>5</v>
      </c>
      <c r="D31" s="135">
        <v>8909804471</v>
      </c>
      <c r="E31" s="136">
        <v>63340261</v>
      </c>
      <c r="F31" s="137"/>
      <c r="G31" s="138"/>
    </row>
    <row r="32" spans="1:7" ht="12.75" customHeight="1">
      <c r="A32" s="133">
        <v>5134</v>
      </c>
      <c r="B32" s="134" t="s">
        <v>4</v>
      </c>
      <c r="C32" s="134" t="s">
        <v>163</v>
      </c>
      <c r="D32" s="135">
        <v>8909821476</v>
      </c>
      <c r="E32" s="136">
        <v>23305539</v>
      </c>
      <c r="F32" s="137"/>
      <c r="G32" s="138"/>
    </row>
    <row r="33" spans="1:7" ht="12.75" customHeight="1">
      <c r="A33" s="133">
        <v>5138</v>
      </c>
      <c r="B33" s="134" t="s">
        <v>4</v>
      </c>
      <c r="C33" s="134" t="s">
        <v>164</v>
      </c>
      <c r="D33" s="135">
        <v>8909822388</v>
      </c>
      <c r="E33" s="136">
        <v>33810811</v>
      </c>
      <c r="F33" s="137"/>
      <c r="G33" s="138"/>
    </row>
    <row r="34" spans="1:7" ht="12.75" customHeight="1">
      <c r="A34" s="133">
        <v>5142</v>
      </c>
      <c r="B34" s="134" t="s">
        <v>4</v>
      </c>
      <c r="C34" s="134" t="s">
        <v>165</v>
      </c>
      <c r="D34" s="135">
        <v>8909811077</v>
      </c>
      <c r="E34" s="136">
        <v>6324859</v>
      </c>
      <c r="F34" s="137"/>
      <c r="G34" s="138"/>
    </row>
    <row r="35" spans="1:7" ht="12.75" customHeight="1">
      <c r="A35" s="133">
        <v>5145</v>
      </c>
      <c r="B35" s="134" t="s">
        <v>4</v>
      </c>
      <c r="C35" s="134" t="s">
        <v>166</v>
      </c>
      <c r="D35" s="135">
        <v>8909841325</v>
      </c>
      <c r="E35" s="136">
        <v>6443059</v>
      </c>
      <c r="F35" s="137"/>
      <c r="G35" s="138"/>
    </row>
    <row r="36" spans="1:7" ht="12.75" customHeight="1">
      <c r="A36" s="133">
        <v>5147</v>
      </c>
      <c r="B36" s="134" t="s">
        <v>4</v>
      </c>
      <c r="C36" s="134" t="s">
        <v>167</v>
      </c>
      <c r="D36" s="135">
        <v>8909853168</v>
      </c>
      <c r="E36" s="136">
        <v>110208843</v>
      </c>
      <c r="F36" s="137"/>
      <c r="G36" s="138"/>
    </row>
    <row r="37" spans="1:7" ht="12.75" customHeight="1">
      <c r="A37" s="133">
        <v>5148</v>
      </c>
      <c r="B37" s="134" t="s">
        <v>4</v>
      </c>
      <c r="C37" s="134" t="s">
        <v>168</v>
      </c>
      <c r="D37" s="135">
        <v>8909826169</v>
      </c>
      <c r="E37" s="136">
        <v>49385131</v>
      </c>
      <c r="F37" s="137"/>
      <c r="G37" s="138"/>
    </row>
    <row r="38" spans="1:7" ht="12.75" customHeight="1">
      <c r="A38" s="133">
        <v>5150</v>
      </c>
      <c r="B38" s="134" t="s">
        <v>4</v>
      </c>
      <c r="C38" s="134" t="s">
        <v>169</v>
      </c>
      <c r="D38" s="135">
        <v>8909840681</v>
      </c>
      <c r="E38" s="136">
        <v>6073807</v>
      </c>
      <c r="F38" s="137"/>
      <c r="G38" s="138"/>
    </row>
    <row r="39" spans="1:7" ht="12.75" customHeight="1">
      <c r="A39" s="133">
        <v>5154</v>
      </c>
      <c r="B39" s="134" t="s">
        <v>4</v>
      </c>
      <c r="C39" s="134" t="s">
        <v>170</v>
      </c>
      <c r="D39" s="135">
        <v>8909064452</v>
      </c>
      <c r="E39" s="136">
        <v>194842603</v>
      </c>
      <c r="F39" s="137"/>
      <c r="G39" s="138"/>
    </row>
    <row r="40" spans="1:7" ht="12.75" customHeight="1">
      <c r="A40" s="133">
        <v>5172</v>
      </c>
      <c r="B40" s="134" t="s">
        <v>4</v>
      </c>
      <c r="C40" s="134" t="s">
        <v>171</v>
      </c>
      <c r="D40" s="135">
        <v>8909809988</v>
      </c>
      <c r="E40" s="136">
        <v>137611371</v>
      </c>
      <c r="F40" s="137"/>
      <c r="G40" s="138"/>
    </row>
    <row r="41" spans="1:7" ht="12.75" customHeight="1">
      <c r="A41" s="133">
        <v>5190</v>
      </c>
      <c r="B41" s="134" t="s">
        <v>4</v>
      </c>
      <c r="C41" s="134" t="s">
        <v>172</v>
      </c>
      <c r="D41" s="135">
        <v>8909109133</v>
      </c>
      <c r="E41" s="136">
        <v>12376013</v>
      </c>
      <c r="F41" s="137"/>
      <c r="G41" s="138"/>
    </row>
    <row r="42" spans="1:7" ht="12.75" customHeight="1">
      <c r="A42" s="133">
        <v>5197</v>
      </c>
      <c r="B42" s="134" t="s">
        <v>4</v>
      </c>
      <c r="C42" s="134" t="s">
        <v>173</v>
      </c>
      <c r="D42" s="135">
        <v>8909846340</v>
      </c>
      <c r="E42" s="136">
        <v>23843037</v>
      </c>
      <c r="F42" s="137"/>
      <c r="G42" s="138"/>
    </row>
    <row r="43" spans="1:7" ht="12.75" customHeight="1">
      <c r="A43" s="133">
        <v>5206</v>
      </c>
      <c r="B43" s="134" t="s">
        <v>4</v>
      </c>
      <c r="C43" s="134" t="s">
        <v>174</v>
      </c>
      <c r="D43" s="135">
        <v>8909837186</v>
      </c>
      <c r="E43" s="136">
        <v>4365218</v>
      </c>
      <c r="F43" s="137"/>
      <c r="G43" s="138"/>
    </row>
    <row r="44" spans="1:7" ht="12.75" customHeight="1">
      <c r="A44" s="133">
        <v>5209</v>
      </c>
      <c r="B44" s="134" t="s">
        <v>4</v>
      </c>
      <c r="C44" s="134" t="s">
        <v>175</v>
      </c>
      <c r="D44" s="135">
        <v>8909822618</v>
      </c>
      <c r="E44" s="136">
        <v>25964525</v>
      </c>
      <c r="F44" s="137"/>
      <c r="G44" s="138"/>
    </row>
    <row r="45" spans="1:7" ht="12.75" customHeight="1">
      <c r="A45" s="133">
        <v>5212</v>
      </c>
      <c r="B45" s="134" t="s">
        <v>4</v>
      </c>
      <c r="C45" s="134" t="s">
        <v>176</v>
      </c>
      <c r="D45" s="135">
        <v>8909807673</v>
      </c>
      <c r="E45" s="136">
        <v>67836155</v>
      </c>
      <c r="F45" s="137"/>
      <c r="G45" s="138"/>
    </row>
    <row r="46" spans="1:7" ht="12.75" customHeight="1">
      <c r="A46" s="133">
        <v>5234</v>
      </c>
      <c r="B46" s="134" t="s">
        <v>4</v>
      </c>
      <c r="C46" s="134" t="s">
        <v>177</v>
      </c>
      <c r="D46" s="135">
        <v>8909800945</v>
      </c>
      <c r="E46" s="136">
        <v>66172021</v>
      </c>
      <c r="F46" s="137"/>
      <c r="G46" s="138"/>
    </row>
    <row r="47" spans="1:7" ht="12.75" customHeight="1">
      <c r="A47" s="133">
        <v>5237</v>
      </c>
      <c r="B47" s="134" t="s">
        <v>4</v>
      </c>
      <c r="C47" s="134" t="s">
        <v>178</v>
      </c>
      <c r="D47" s="135">
        <v>8909840438</v>
      </c>
      <c r="E47" s="136">
        <v>21713029</v>
      </c>
      <c r="F47" s="137"/>
      <c r="G47" s="138"/>
    </row>
    <row r="48" spans="1:7" ht="12.75" customHeight="1">
      <c r="A48" s="133">
        <v>5240</v>
      </c>
      <c r="B48" s="134" t="s">
        <v>4</v>
      </c>
      <c r="C48" s="134" t="s">
        <v>179</v>
      </c>
      <c r="D48" s="135">
        <v>8909836647</v>
      </c>
      <c r="E48" s="136">
        <v>20162509</v>
      </c>
      <c r="F48" s="137"/>
      <c r="G48" s="138"/>
    </row>
    <row r="49" spans="1:7" ht="12.75" customHeight="1">
      <c r="A49" s="133">
        <v>5250</v>
      </c>
      <c r="B49" s="134" t="s">
        <v>4</v>
      </c>
      <c r="C49" s="134" t="s">
        <v>180</v>
      </c>
      <c r="D49" s="135">
        <v>8909842212</v>
      </c>
      <c r="E49" s="136">
        <v>147874027</v>
      </c>
      <c r="F49" s="137"/>
      <c r="G49" s="138"/>
    </row>
    <row r="50" spans="1:7" ht="12.75" customHeight="1">
      <c r="A50" s="133">
        <v>5264</v>
      </c>
      <c r="B50" s="134" t="s">
        <v>4</v>
      </c>
      <c r="C50" s="134" t="s">
        <v>181</v>
      </c>
      <c r="D50" s="135">
        <v>8909820682</v>
      </c>
      <c r="E50" s="136">
        <v>10392796</v>
      </c>
      <c r="F50" s="137"/>
      <c r="G50" s="138"/>
    </row>
    <row r="51" spans="1:7" ht="12.75" customHeight="1">
      <c r="A51" s="133">
        <v>5282</v>
      </c>
      <c r="B51" s="134" t="s">
        <v>4</v>
      </c>
      <c r="C51" s="139" t="s">
        <v>182</v>
      </c>
      <c r="D51" s="135">
        <v>8909808481</v>
      </c>
      <c r="E51" s="136">
        <v>0</v>
      </c>
      <c r="F51" s="141" t="s">
        <v>183</v>
      </c>
      <c r="G51" s="138"/>
    </row>
    <row r="52" spans="1:7" ht="12.75" customHeight="1">
      <c r="A52" s="133">
        <v>5284</v>
      </c>
      <c r="B52" s="134" t="s">
        <v>4</v>
      </c>
      <c r="C52" s="134" t="s">
        <v>184</v>
      </c>
      <c r="D52" s="135">
        <v>8909837068</v>
      </c>
      <c r="E52" s="136">
        <v>45464480</v>
      </c>
      <c r="F52" s="137"/>
      <c r="G52" s="138"/>
    </row>
    <row r="53" spans="1:7" ht="12.75" customHeight="1">
      <c r="A53" s="133">
        <v>5306</v>
      </c>
      <c r="B53" s="134" t="s">
        <v>4</v>
      </c>
      <c r="C53" s="134" t="s">
        <v>185</v>
      </c>
      <c r="D53" s="135">
        <v>8909837867</v>
      </c>
      <c r="E53" s="136">
        <v>13138641</v>
      </c>
      <c r="F53" s="137"/>
      <c r="G53" s="138"/>
    </row>
    <row r="54" spans="1:7" ht="12.75" customHeight="1">
      <c r="A54" s="133">
        <v>5308</v>
      </c>
      <c r="B54" s="134" t="s">
        <v>4</v>
      </c>
      <c r="C54" s="134" t="s">
        <v>186</v>
      </c>
      <c r="D54" s="135">
        <v>8909808071</v>
      </c>
      <c r="E54" s="136">
        <v>36834429</v>
      </c>
      <c r="F54" s="137"/>
      <c r="G54" s="138"/>
    </row>
    <row r="55" spans="1:7" ht="12.75" customHeight="1">
      <c r="A55" s="133">
        <v>5310</v>
      </c>
      <c r="B55" s="134" t="s">
        <v>4</v>
      </c>
      <c r="C55" s="134" t="s">
        <v>187</v>
      </c>
      <c r="D55" s="135">
        <v>8909839381</v>
      </c>
      <c r="E55" s="136">
        <v>13008199</v>
      </c>
      <c r="F55" s="137"/>
      <c r="G55" s="138"/>
    </row>
    <row r="56" spans="1:7" ht="12.75" customHeight="1">
      <c r="A56" s="133">
        <v>5313</v>
      </c>
      <c r="B56" s="134" t="s">
        <v>4</v>
      </c>
      <c r="C56" s="134" t="s">
        <v>188</v>
      </c>
      <c r="D56" s="135">
        <v>8909837281</v>
      </c>
      <c r="E56" s="136">
        <v>11841511</v>
      </c>
      <c r="F56" s="137"/>
      <c r="G56" s="138"/>
    </row>
    <row r="57" spans="1:7" ht="12.75" customHeight="1">
      <c r="A57" s="133">
        <v>5315</v>
      </c>
      <c r="B57" s="134" t="s">
        <v>4</v>
      </c>
      <c r="C57" s="134" t="s">
        <v>189</v>
      </c>
      <c r="D57" s="135">
        <v>8909811622</v>
      </c>
      <c r="E57" s="136">
        <v>9497185</v>
      </c>
      <c r="F57" s="137"/>
      <c r="G57" s="138"/>
    </row>
    <row r="58" spans="1:7" ht="12.75" customHeight="1">
      <c r="A58" s="133">
        <v>5318</v>
      </c>
      <c r="B58" s="134" t="s">
        <v>4</v>
      </c>
      <c r="C58" s="134" t="s">
        <v>190</v>
      </c>
      <c r="D58" s="135">
        <v>8909820557</v>
      </c>
      <c r="E58" s="136">
        <v>37241339</v>
      </c>
      <c r="F58" s="137"/>
      <c r="G58" s="138"/>
    </row>
    <row r="59" spans="1:7" ht="12.75" customHeight="1">
      <c r="A59" s="133">
        <v>5321</v>
      </c>
      <c r="B59" s="134" t="s">
        <v>4</v>
      </c>
      <c r="C59" s="134" t="s">
        <v>191</v>
      </c>
      <c r="D59" s="135">
        <v>8909838303</v>
      </c>
      <c r="E59" s="136">
        <v>7234033</v>
      </c>
      <c r="F59" s="137"/>
      <c r="G59" s="138"/>
    </row>
    <row r="60" spans="1:7" ht="12.75" customHeight="1">
      <c r="A60" s="133">
        <v>5347</v>
      </c>
      <c r="B60" s="134" t="s">
        <v>4</v>
      </c>
      <c r="C60" s="134" t="s">
        <v>192</v>
      </c>
      <c r="D60" s="135">
        <v>8909824947</v>
      </c>
      <c r="E60" s="136">
        <v>7815767</v>
      </c>
      <c r="F60" s="137"/>
      <c r="G60" s="138"/>
    </row>
    <row r="61" spans="1:7" ht="12.75" customHeight="1">
      <c r="A61" s="133">
        <v>5353</v>
      </c>
      <c r="B61" s="134" t="s">
        <v>4</v>
      </c>
      <c r="C61" s="134" t="s">
        <v>193</v>
      </c>
      <c r="D61" s="135">
        <v>8909849868</v>
      </c>
      <c r="E61" s="136">
        <v>6701587</v>
      </c>
      <c r="F61" s="137"/>
      <c r="G61" s="138"/>
    </row>
    <row r="62" spans="1:7" ht="12.75" customHeight="1">
      <c r="A62" s="133">
        <v>5361</v>
      </c>
      <c r="B62" s="134" t="s">
        <v>4</v>
      </c>
      <c r="C62" s="134" t="s">
        <v>194</v>
      </c>
      <c r="D62" s="135">
        <v>8909822782</v>
      </c>
      <c r="E62" s="136">
        <v>65928501</v>
      </c>
      <c r="F62" s="137"/>
      <c r="G62" s="138"/>
    </row>
    <row r="63" spans="1:7" ht="12.75" customHeight="1">
      <c r="A63" s="133">
        <v>5364</v>
      </c>
      <c r="B63" s="134" t="s">
        <v>4</v>
      </c>
      <c r="C63" s="134" t="s">
        <v>195</v>
      </c>
      <c r="D63" s="135">
        <v>8909822940</v>
      </c>
      <c r="E63" s="136">
        <v>19380459</v>
      </c>
      <c r="F63" s="137"/>
      <c r="G63" s="138"/>
    </row>
    <row r="64" spans="1:7" ht="12.75" customHeight="1">
      <c r="A64" s="133">
        <v>5368</v>
      </c>
      <c r="B64" s="134" t="s">
        <v>4</v>
      </c>
      <c r="C64" s="134" t="s">
        <v>196</v>
      </c>
      <c r="D64" s="135">
        <v>8909810695</v>
      </c>
      <c r="E64" s="136">
        <v>17552332</v>
      </c>
      <c r="F64" s="137"/>
      <c r="G64" s="138"/>
    </row>
    <row r="65" spans="1:7" ht="12.75" customHeight="1">
      <c r="A65" s="133">
        <v>5376</v>
      </c>
      <c r="B65" s="134" t="s">
        <v>4</v>
      </c>
      <c r="C65" s="134" t="s">
        <v>197</v>
      </c>
      <c r="D65" s="135">
        <v>8909812075</v>
      </c>
      <c r="E65" s="136">
        <v>51894795</v>
      </c>
      <c r="F65" s="137"/>
      <c r="G65" s="138"/>
    </row>
    <row r="66" spans="1:7" ht="12.75" customHeight="1">
      <c r="A66" s="133">
        <v>5380</v>
      </c>
      <c r="B66" s="134" t="s">
        <v>4</v>
      </c>
      <c r="C66" s="134" t="s">
        <v>198</v>
      </c>
      <c r="D66" s="135">
        <v>8909807824</v>
      </c>
      <c r="E66" s="136">
        <v>38525947</v>
      </c>
      <c r="F66" s="137"/>
      <c r="G66" s="138"/>
    </row>
    <row r="67" spans="1:7" ht="12.75" customHeight="1">
      <c r="A67" s="133">
        <v>5390</v>
      </c>
      <c r="B67" s="134" t="s">
        <v>4</v>
      </c>
      <c r="C67" s="134" t="s">
        <v>199</v>
      </c>
      <c r="D67" s="135">
        <v>8110090178</v>
      </c>
      <c r="E67" s="136">
        <v>13287629</v>
      </c>
      <c r="F67" s="137"/>
      <c r="G67" s="138"/>
    </row>
    <row r="68" spans="1:7" ht="12.75" customHeight="1">
      <c r="A68" s="133">
        <v>5400</v>
      </c>
      <c r="B68" s="134" t="s">
        <v>4</v>
      </c>
      <c r="C68" s="134" t="s">
        <v>200</v>
      </c>
      <c r="D68" s="135">
        <v>8909819950</v>
      </c>
      <c r="E68" s="136">
        <v>20779545</v>
      </c>
      <c r="F68" s="137"/>
      <c r="G68" s="138"/>
    </row>
    <row r="69" spans="1:7" ht="12.75" customHeight="1">
      <c r="A69" s="133">
        <v>5411</v>
      </c>
      <c r="B69" s="134" t="s">
        <v>4</v>
      </c>
      <c r="C69" s="134" t="s">
        <v>201</v>
      </c>
      <c r="D69" s="135">
        <v>8909836726</v>
      </c>
      <c r="E69" s="136">
        <v>19008248</v>
      </c>
      <c r="F69" s="137"/>
      <c r="G69" s="138"/>
    </row>
    <row r="70" spans="1:7" ht="12.75" customHeight="1">
      <c r="A70" s="133">
        <v>5425</v>
      </c>
      <c r="B70" s="134" t="s">
        <v>4</v>
      </c>
      <c r="C70" s="134" t="s">
        <v>202</v>
      </c>
      <c r="D70" s="135">
        <v>8909809583</v>
      </c>
      <c r="E70" s="136">
        <v>15441712</v>
      </c>
      <c r="F70" s="137"/>
      <c r="G70" s="138"/>
    </row>
    <row r="71" spans="1:7" ht="12.75" customHeight="1">
      <c r="A71" s="133">
        <v>5440</v>
      </c>
      <c r="B71" s="134" t="s">
        <v>4</v>
      </c>
      <c r="C71" s="134" t="s">
        <v>203</v>
      </c>
      <c r="D71" s="135">
        <v>8909837161</v>
      </c>
      <c r="E71" s="136">
        <v>56540517</v>
      </c>
      <c r="F71" s="137"/>
      <c r="G71" s="138"/>
    </row>
    <row r="72" spans="1:7" ht="12.75" customHeight="1">
      <c r="A72" s="133">
        <v>5467</v>
      </c>
      <c r="B72" s="134" t="s">
        <v>4</v>
      </c>
      <c r="C72" s="134" t="s">
        <v>204</v>
      </c>
      <c r="D72" s="135">
        <v>8909811156</v>
      </c>
      <c r="E72" s="136">
        <v>9350245</v>
      </c>
      <c r="F72" s="137"/>
      <c r="G72" s="138"/>
    </row>
    <row r="73" spans="1:7" ht="12.75" customHeight="1">
      <c r="A73" s="133">
        <v>5475</v>
      </c>
      <c r="B73" s="134" t="s">
        <v>4</v>
      </c>
      <c r="C73" s="134" t="s">
        <v>205</v>
      </c>
      <c r="D73" s="135">
        <v>8909848820</v>
      </c>
      <c r="E73" s="136">
        <v>21192267</v>
      </c>
      <c r="F73" s="137"/>
      <c r="G73" s="138"/>
    </row>
    <row r="74" spans="1:7" ht="12.75" customHeight="1">
      <c r="A74" s="133">
        <v>5480</v>
      </c>
      <c r="B74" s="134" t="s">
        <v>4</v>
      </c>
      <c r="C74" s="140" t="s">
        <v>206</v>
      </c>
      <c r="D74" s="142">
        <v>8909809505</v>
      </c>
      <c r="E74" s="136">
        <v>55848949</v>
      </c>
      <c r="F74" s="137"/>
      <c r="G74" s="138"/>
    </row>
    <row r="75" spans="1:7" ht="12.75" customHeight="1">
      <c r="A75" s="133">
        <v>5483</v>
      </c>
      <c r="B75" s="134" t="s">
        <v>4</v>
      </c>
      <c r="C75" s="134" t="s">
        <v>207</v>
      </c>
      <c r="D75" s="135">
        <v>8909825669</v>
      </c>
      <c r="E75" s="136">
        <v>16110220</v>
      </c>
      <c r="F75" s="137"/>
      <c r="G75" s="138"/>
    </row>
    <row r="76" spans="1:7" ht="12.75" customHeight="1">
      <c r="A76" s="133">
        <v>5490</v>
      </c>
      <c r="B76" s="134" t="s">
        <v>4</v>
      </c>
      <c r="C76" s="134" t="s">
        <v>208</v>
      </c>
      <c r="D76" s="135">
        <v>8909838731</v>
      </c>
      <c r="E76" s="136">
        <v>188568640</v>
      </c>
      <c r="F76" s="137"/>
      <c r="G76" s="138"/>
    </row>
    <row r="77" spans="1:7" ht="12.75" customHeight="1">
      <c r="A77" s="133">
        <v>5495</v>
      </c>
      <c r="B77" s="134" t="s">
        <v>4</v>
      </c>
      <c r="C77" s="134" t="s">
        <v>209</v>
      </c>
      <c r="D77" s="135">
        <v>8909853548</v>
      </c>
      <c r="E77" s="136">
        <v>77291808</v>
      </c>
      <c r="F77" s="137"/>
      <c r="G77" s="138"/>
    </row>
    <row r="78" spans="1:7" ht="12.75" customHeight="1">
      <c r="A78" s="133">
        <v>5501</v>
      </c>
      <c r="B78" s="134" t="s">
        <v>4</v>
      </c>
      <c r="C78" s="134" t="s">
        <v>210</v>
      </c>
      <c r="D78" s="135">
        <v>8909841619</v>
      </c>
      <c r="E78" s="136">
        <v>5640194</v>
      </c>
      <c r="F78" s="137"/>
      <c r="G78" s="138"/>
    </row>
    <row r="79" spans="1:7" ht="12.75" customHeight="1">
      <c r="A79" s="133">
        <v>5541</v>
      </c>
      <c r="B79" s="134" t="s">
        <v>4</v>
      </c>
      <c r="C79" s="134" t="s">
        <v>211</v>
      </c>
      <c r="D79" s="135">
        <v>8909809171</v>
      </c>
      <c r="E79" s="136">
        <v>20510676</v>
      </c>
      <c r="F79" s="137"/>
      <c r="G79" s="138"/>
    </row>
    <row r="80" spans="1:7" ht="12.75" customHeight="1">
      <c r="A80" s="133">
        <v>5543</v>
      </c>
      <c r="B80" s="134" t="s">
        <v>4</v>
      </c>
      <c r="C80" s="134" t="s">
        <v>212</v>
      </c>
      <c r="D80" s="135">
        <v>8909823014</v>
      </c>
      <c r="E80" s="136">
        <v>21548165</v>
      </c>
      <c r="F80" s="137"/>
      <c r="G80" s="138"/>
    </row>
    <row r="81" spans="1:7" ht="12.75" customHeight="1">
      <c r="A81" s="133">
        <v>5576</v>
      </c>
      <c r="B81" s="134" t="s">
        <v>4</v>
      </c>
      <c r="C81" s="134" t="s">
        <v>213</v>
      </c>
      <c r="D81" s="135">
        <v>8909811052</v>
      </c>
      <c r="E81" s="136">
        <v>11628739</v>
      </c>
      <c r="F81" s="137"/>
      <c r="G81" s="138"/>
    </row>
    <row r="82" spans="1:7" ht="12.75" customHeight="1">
      <c r="A82" s="133">
        <v>5579</v>
      </c>
      <c r="B82" s="134" t="s">
        <v>4</v>
      </c>
      <c r="C82" s="134" t="s">
        <v>214</v>
      </c>
      <c r="D82" s="135">
        <v>8909800493</v>
      </c>
      <c r="E82" s="136">
        <v>61578016</v>
      </c>
      <c r="F82" s="137"/>
      <c r="G82" s="138"/>
    </row>
    <row r="83" spans="1:7" ht="12.75" customHeight="1">
      <c r="A83" s="133">
        <v>5585</v>
      </c>
      <c r="B83" s="134" t="s">
        <v>4</v>
      </c>
      <c r="C83" s="134" t="s">
        <v>215</v>
      </c>
      <c r="D83" s="135">
        <v>8909810008</v>
      </c>
      <c r="E83" s="136">
        <v>23739163</v>
      </c>
      <c r="F83" s="137"/>
      <c r="G83" s="138"/>
    </row>
    <row r="84" spans="1:7" ht="12.75" customHeight="1">
      <c r="A84" s="133">
        <v>5591</v>
      </c>
      <c r="B84" s="134" t="s">
        <v>4</v>
      </c>
      <c r="C84" s="134" t="s">
        <v>216</v>
      </c>
      <c r="D84" s="135">
        <v>8909839064</v>
      </c>
      <c r="E84" s="136">
        <v>30058107</v>
      </c>
      <c r="F84" s="137"/>
      <c r="G84" s="138"/>
    </row>
    <row r="85" spans="1:7" ht="12.75" customHeight="1">
      <c r="A85" s="133">
        <v>5604</v>
      </c>
      <c r="B85" s="134" t="s">
        <v>4</v>
      </c>
      <c r="C85" s="134" t="s">
        <v>217</v>
      </c>
      <c r="D85" s="135">
        <v>8909843124</v>
      </c>
      <c r="E85" s="136">
        <v>68707509</v>
      </c>
      <c r="F85" s="137"/>
      <c r="G85" s="138"/>
    </row>
    <row r="86" spans="1:7" ht="12.75" customHeight="1">
      <c r="A86" s="133">
        <v>5607</v>
      </c>
      <c r="B86" s="134" t="s">
        <v>4</v>
      </c>
      <c r="C86" s="134" t="s">
        <v>218</v>
      </c>
      <c r="D86" s="135">
        <v>8909836740</v>
      </c>
      <c r="E86" s="136">
        <v>17791552</v>
      </c>
      <c r="F86" s="137"/>
      <c r="G86" s="138"/>
    </row>
    <row r="87" spans="1:7" ht="12.75" customHeight="1">
      <c r="A87" s="133">
        <v>5628</v>
      </c>
      <c r="B87" s="134" t="s">
        <v>4</v>
      </c>
      <c r="C87" s="134" t="s">
        <v>219</v>
      </c>
      <c r="D87" s="135">
        <v>8909837369</v>
      </c>
      <c r="E87" s="136">
        <v>20119807</v>
      </c>
      <c r="F87" s="137"/>
      <c r="G87" s="138"/>
    </row>
    <row r="88" spans="1:7" ht="12.75" customHeight="1">
      <c r="A88" s="133">
        <v>5642</v>
      </c>
      <c r="B88" s="134" t="s">
        <v>4</v>
      </c>
      <c r="C88" s="134" t="s">
        <v>220</v>
      </c>
      <c r="D88" s="135">
        <v>8909805770</v>
      </c>
      <c r="E88" s="136">
        <v>25906752</v>
      </c>
      <c r="F88" s="137"/>
      <c r="G88" s="138"/>
    </row>
    <row r="89" spans="1:7" ht="12.75" customHeight="1">
      <c r="A89" s="133">
        <v>5647</v>
      </c>
      <c r="B89" s="134" t="s">
        <v>4</v>
      </c>
      <c r="C89" s="134" t="s">
        <v>94</v>
      </c>
      <c r="D89" s="135">
        <v>8909818683</v>
      </c>
      <c r="E89" s="136">
        <v>12647601</v>
      </c>
      <c r="F89" s="137"/>
      <c r="G89" s="138"/>
    </row>
    <row r="90" spans="1:7" ht="12.75" customHeight="1">
      <c r="A90" s="133">
        <v>5649</v>
      </c>
      <c r="B90" s="134" t="s">
        <v>4</v>
      </c>
      <c r="C90" s="134" t="s">
        <v>221</v>
      </c>
      <c r="D90" s="135">
        <v>8909837409</v>
      </c>
      <c r="E90" s="136">
        <v>25873739</v>
      </c>
      <c r="F90" s="137"/>
      <c r="G90" s="138"/>
    </row>
    <row r="91" spans="1:7" ht="12.75" customHeight="1">
      <c r="A91" s="133">
        <v>5652</v>
      </c>
      <c r="B91" s="134" t="s">
        <v>4</v>
      </c>
      <c r="C91" s="134" t="s">
        <v>222</v>
      </c>
      <c r="D91" s="135">
        <v>8000227914</v>
      </c>
      <c r="E91" s="136">
        <v>10380061</v>
      </c>
      <c r="F91" s="137"/>
      <c r="G91" s="138"/>
    </row>
    <row r="92" spans="1:7" ht="12.75" customHeight="1">
      <c r="A92" s="133">
        <v>5656</v>
      </c>
      <c r="B92" s="134" t="s">
        <v>4</v>
      </c>
      <c r="C92" s="134" t="s">
        <v>223</v>
      </c>
      <c r="D92" s="135">
        <v>8909208145</v>
      </c>
      <c r="E92" s="136">
        <v>20551037</v>
      </c>
      <c r="F92" s="137"/>
      <c r="G92" s="138"/>
    </row>
    <row r="93" spans="1:7" ht="12.75" customHeight="1">
      <c r="A93" s="133">
        <v>5658</v>
      </c>
      <c r="B93" s="134" t="s">
        <v>4</v>
      </c>
      <c r="C93" s="134" t="s">
        <v>224</v>
      </c>
      <c r="D93" s="135">
        <v>8000226188</v>
      </c>
      <c r="E93" s="136">
        <v>4699226</v>
      </c>
      <c r="F93" s="137"/>
      <c r="G93" s="138"/>
    </row>
    <row r="94" spans="1:7" ht="12.75" customHeight="1">
      <c r="A94" s="133">
        <v>5659</v>
      </c>
      <c r="B94" s="134" t="s">
        <v>4</v>
      </c>
      <c r="C94" s="134" t="s">
        <v>225</v>
      </c>
      <c r="D94" s="135">
        <v>8000136767</v>
      </c>
      <c r="E94" s="136">
        <v>80994448</v>
      </c>
      <c r="F94" s="137"/>
      <c r="G94" s="138"/>
    </row>
    <row r="95" spans="1:7" ht="12.75" customHeight="1">
      <c r="A95" s="133">
        <v>5660</v>
      </c>
      <c r="B95" s="134" t="s">
        <v>4</v>
      </c>
      <c r="C95" s="134" t="s">
        <v>226</v>
      </c>
      <c r="D95" s="135">
        <v>8909843765</v>
      </c>
      <c r="E95" s="136">
        <v>22985125</v>
      </c>
      <c r="F95" s="137"/>
      <c r="G95" s="138"/>
    </row>
    <row r="96" spans="1:7" ht="12.75" customHeight="1">
      <c r="A96" s="133">
        <v>5664</v>
      </c>
      <c r="B96" s="134" t="s">
        <v>4</v>
      </c>
      <c r="C96" s="134" t="s">
        <v>227</v>
      </c>
      <c r="D96" s="135">
        <v>8909839222</v>
      </c>
      <c r="E96" s="136">
        <v>28701488</v>
      </c>
      <c r="F96" s="137"/>
      <c r="G96" s="138"/>
    </row>
    <row r="97" spans="1:7" ht="12.75" customHeight="1">
      <c r="A97" s="133">
        <v>5665</v>
      </c>
      <c r="B97" s="134" t="s">
        <v>4</v>
      </c>
      <c r="C97" s="134" t="s">
        <v>228</v>
      </c>
      <c r="D97" s="135">
        <v>8909838145</v>
      </c>
      <c r="E97" s="136">
        <v>133841579</v>
      </c>
      <c r="F97" s="137"/>
      <c r="G97" s="138"/>
    </row>
    <row r="98" spans="1:7" ht="12.75" customHeight="1">
      <c r="A98" s="133">
        <v>5667</v>
      </c>
      <c r="B98" s="134" t="s">
        <v>4</v>
      </c>
      <c r="C98" s="134" t="s">
        <v>229</v>
      </c>
      <c r="D98" s="135">
        <v>8909821231</v>
      </c>
      <c r="E98" s="136">
        <v>17195112</v>
      </c>
      <c r="F98" s="137"/>
      <c r="G98" s="138"/>
    </row>
    <row r="99" spans="1:7" ht="12.75" customHeight="1">
      <c r="A99" s="133">
        <v>5670</v>
      </c>
      <c r="B99" s="134" t="s">
        <v>4</v>
      </c>
      <c r="C99" s="134" t="s">
        <v>230</v>
      </c>
      <c r="D99" s="135">
        <v>8909808507</v>
      </c>
      <c r="E99" s="136">
        <v>32971480</v>
      </c>
      <c r="F99" s="137"/>
      <c r="G99" s="138"/>
    </row>
    <row r="100" spans="1:7" ht="12.75" customHeight="1">
      <c r="A100" s="133">
        <v>5674</v>
      </c>
      <c r="B100" s="134" t="s">
        <v>4</v>
      </c>
      <c r="C100" s="134" t="s">
        <v>231</v>
      </c>
      <c r="D100" s="135">
        <v>8909825067</v>
      </c>
      <c r="E100" s="136">
        <v>21826047</v>
      </c>
      <c r="F100" s="137"/>
      <c r="G100" s="138"/>
    </row>
    <row r="101" spans="1:7" ht="12.75" customHeight="1">
      <c r="A101" s="133">
        <v>5679</v>
      </c>
      <c r="B101" s="134" t="s">
        <v>4</v>
      </c>
      <c r="C101" s="134" t="s">
        <v>232</v>
      </c>
      <c r="D101" s="135">
        <v>8909803441</v>
      </c>
      <c r="E101" s="136">
        <v>28115645</v>
      </c>
      <c r="F101" s="137"/>
      <c r="G101" s="138"/>
    </row>
    <row r="102" spans="1:7" ht="12.75" customHeight="1">
      <c r="A102" s="133">
        <v>5686</v>
      </c>
      <c r="B102" s="134" t="s">
        <v>4</v>
      </c>
      <c r="C102" s="134" t="s">
        <v>233</v>
      </c>
      <c r="D102" s="135">
        <v>8909815546</v>
      </c>
      <c r="E102" s="136">
        <v>50871008</v>
      </c>
      <c r="F102" s="137"/>
      <c r="G102" s="138"/>
    </row>
    <row r="103" spans="1:7" ht="12.75" customHeight="1">
      <c r="A103" s="133">
        <v>5690</v>
      </c>
      <c r="B103" s="134" t="s">
        <v>4</v>
      </c>
      <c r="C103" s="134" t="s">
        <v>234</v>
      </c>
      <c r="D103" s="135">
        <v>8909838034</v>
      </c>
      <c r="E103" s="136">
        <v>17199757</v>
      </c>
      <c r="F103" s="137"/>
      <c r="G103" s="138"/>
    </row>
    <row r="104" spans="1:7" ht="12.75" customHeight="1">
      <c r="A104" s="133">
        <v>5697</v>
      </c>
      <c r="B104" s="134" t="s">
        <v>4</v>
      </c>
      <c r="C104" s="134" t="s">
        <v>235</v>
      </c>
      <c r="D104" s="135">
        <v>8909838138</v>
      </c>
      <c r="E104" s="136">
        <v>38942693</v>
      </c>
      <c r="F104" s="137"/>
      <c r="G104" s="138"/>
    </row>
    <row r="105" spans="1:7" ht="12.75" customHeight="1">
      <c r="A105" s="133">
        <v>5736</v>
      </c>
      <c r="B105" s="134" t="s">
        <v>4</v>
      </c>
      <c r="C105" s="134" t="s">
        <v>236</v>
      </c>
      <c r="D105" s="135">
        <v>8909813912</v>
      </c>
      <c r="E105" s="136">
        <v>66114277</v>
      </c>
      <c r="F105" s="137"/>
      <c r="G105" s="138"/>
    </row>
    <row r="106" spans="1:7" ht="12.75" customHeight="1">
      <c r="A106" s="133">
        <v>5756</v>
      </c>
      <c r="B106" s="134" t="s">
        <v>4</v>
      </c>
      <c r="C106" s="134" t="s">
        <v>237</v>
      </c>
      <c r="D106" s="135">
        <v>8909803577</v>
      </c>
      <c r="E106" s="136">
        <v>49827472</v>
      </c>
      <c r="F106" s="137"/>
      <c r="G106" s="138"/>
    </row>
    <row r="107" spans="1:7" ht="12.75" customHeight="1">
      <c r="A107" s="133">
        <v>5761</v>
      </c>
      <c r="B107" s="134" t="s">
        <v>4</v>
      </c>
      <c r="C107" s="134" t="s">
        <v>238</v>
      </c>
      <c r="D107" s="135">
        <v>8909810807</v>
      </c>
      <c r="E107" s="136">
        <v>23670136</v>
      </c>
      <c r="F107" s="137"/>
      <c r="G107" s="138"/>
    </row>
    <row r="108" spans="1:7" ht="12.75" customHeight="1">
      <c r="A108" s="133">
        <v>5789</v>
      </c>
      <c r="B108" s="134" t="s">
        <v>4</v>
      </c>
      <c r="C108" s="134" t="s">
        <v>239</v>
      </c>
      <c r="D108" s="135">
        <v>8909812383</v>
      </c>
      <c r="E108" s="136">
        <v>20005695</v>
      </c>
      <c r="F108" s="137"/>
      <c r="G108" s="138"/>
    </row>
    <row r="109" spans="1:7" ht="12.75" customHeight="1">
      <c r="A109" s="133">
        <v>5790</v>
      </c>
      <c r="B109" s="134" t="s">
        <v>4</v>
      </c>
      <c r="C109" s="134" t="s">
        <v>240</v>
      </c>
      <c r="D109" s="135">
        <v>8909842957</v>
      </c>
      <c r="E109" s="136">
        <v>99532608</v>
      </c>
      <c r="F109" s="137"/>
      <c r="G109" s="138"/>
    </row>
    <row r="110" spans="1:7" ht="12.75" customHeight="1">
      <c r="A110" s="133">
        <v>5792</v>
      </c>
      <c r="B110" s="134" t="s">
        <v>4</v>
      </c>
      <c r="C110" s="134" t="s">
        <v>241</v>
      </c>
      <c r="D110" s="135">
        <v>8909825834</v>
      </c>
      <c r="E110" s="136">
        <v>8696153</v>
      </c>
      <c r="F110" s="137"/>
      <c r="G110" s="138"/>
    </row>
    <row r="111" spans="1:7" ht="12.75" customHeight="1">
      <c r="A111" s="133">
        <v>5809</v>
      </c>
      <c r="B111" s="134" t="s">
        <v>4</v>
      </c>
      <c r="C111" s="134" t="s">
        <v>242</v>
      </c>
      <c r="D111" s="135">
        <v>8909807817</v>
      </c>
      <c r="E111" s="136">
        <v>12009417</v>
      </c>
      <c r="F111" s="137"/>
      <c r="G111" s="138"/>
    </row>
    <row r="112" spans="1:7" ht="12.75" customHeight="1">
      <c r="A112" s="133">
        <v>5819</v>
      </c>
      <c r="B112" s="134" t="s">
        <v>4</v>
      </c>
      <c r="C112" s="139" t="s">
        <v>243</v>
      </c>
      <c r="D112" s="135">
        <v>8909813675</v>
      </c>
      <c r="E112" s="136">
        <v>15622969</v>
      </c>
      <c r="F112" s="141" t="s">
        <v>183</v>
      </c>
      <c r="G112" s="138"/>
    </row>
    <row r="113" spans="1:7" ht="12.75" customHeight="1">
      <c r="A113" s="133">
        <v>5842</v>
      </c>
      <c r="B113" s="134" t="s">
        <v>4</v>
      </c>
      <c r="C113" s="134" t="s">
        <v>244</v>
      </c>
      <c r="D113" s="135">
        <v>8909845754</v>
      </c>
      <c r="E113" s="136">
        <v>16346917</v>
      </c>
      <c r="F113" s="137"/>
      <c r="G113" s="138"/>
    </row>
    <row r="114" spans="1:7" ht="12.75" customHeight="1">
      <c r="A114" s="133">
        <v>5847</v>
      </c>
      <c r="B114" s="134" t="s">
        <v>4</v>
      </c>
      <c r="C114" s="134" t="s">
        <v>245</v>
      </c>
      <c r="D114" s="135">
        <v>8909075154</v>
      </c>
      <c r="E114" s="136">
        <v>55471861</v>
      </c>
      <c r="F114" s="137"/>
      <c r="G114" s="138"/>
    </row>
    <row r="115" spans="1:7" ht="12.75" customHeight="1">
      <c r="A115" s="133">
        <v>5854</v>
      </c>
      <c r="B115" s="134" t="s">
        <v>4</v>
      </c>
      <c r="C115" s="134" t="s">
        <v>246</v>
      </c>
      <c r="D115" s="135">
        <v>8909811061</v>
      </c>
      <c r="E115" s="136">
        <v>39804373</v>
      </c>
      <c r="F115" s="137"/>
      <c r="G115" s="138"/>
    </row>
    <row r="116" spans="1:7" ht="12.75" customHeight="1">
      <c r="A116" s="133">
        <v>5856</v>
      </c>
      <c r="B116" s="134" t="s">
        <v>4</v>
      </c>
      <c r="C116" s="134" t="s">
        <v>247</v>
      </c>
      <c r="D116" s="135">
        <v>8909841862</v>
      </c>
      <c r="E116" s="136">
        <v>7376837</v>
      </c>
      <c r="F116" s="137"/>
      <c r="G116" s="138"/>
    </row>
    <row r="117" spans="1:7" ht="12.75" customHeight="1">
      <c r="A117" s="133">
        <v>5858</v>
      </c>
      <c r="B117" s="134" t="s">
        <v>4</v>
      </c>
      <c r="C117" s="134" t="s">
        <v>248</v>
      </c>
      <c r="D117" s="135">
        <v>8909852858</v>
      </c>
      <c r="E117" s="136">
        <v>28751379</v>
      </c>
      <c r="F117" s="137"/>
      <c r="G117" s="138"/>
    </row>
    <row r="118" spans="1:7" ht="12.75" customHeight="1">
      <c r="A118" s="133">
        <v>5861</v>
      </c>
      <c r="B118" s="134" t="s">
        <v>4</v>
      </c>
      <c r="C118" s="134" t="s">
        <v>249</v>
      </c>
      <c r="D118" s="135">
        <v>8909807641</v>
      </c>
      <c r="E118" s="136">
        <v>15934320</v>
      </c>
      <c r="F118" s="137"/>
      <c r="G118" s="138"/>
    </row>
    <row r="119" spans="1:7" ht="12.75" customHeight="1">
      <c r="A119" s="133">
        <v>5873</v>
      </c>
      <c r="B119" s="134" t="s">
        <v>4</v>
      </c>
      <c r="C119" s="134" t="s">
        <v>250</v>
      </c>
      <c r="D119" s="135">
        <v>8000206655</v>
      </c>
      <c r="E119" s="136">
        <v>32388859</v>
      </c>
      <c r="F119" s="137"/>
      <c r="G119" s="138"/>
    </row>
    <row r="120" spans="1:7" ht="12.75" customHeight="1">
      <c r="A120" s="133">
        <v>5885</v>
      </c>
      <c r="B120" s="134" t="s">
        <v>4</v>
      </c>
      <c r="C120" s="134" t="s">
        <v>251</v>
      </c>
      <c r="D120" s="135">
        <v>8909809648</v>
      </c>
      <c r="E120" s="136">
        <v>12901080</v>
      </c>
      <c r="F120" s="137"/>
      <c r="G120" s="138"/>
    </row>
    <row r="121" spans="1:7" ht="12.75" customHeight="1">
      <c r="A121" s="133">
        <v>5887</v>
      </c>
      <c r="B121" s="134" t="s">
        <v>4</v>
      </c>
      <c r="C121" s="134" t="s">
        <v>252</v>
      </c>
      <c r="D121" s="135">
        <v>8909800961</v>
      </c>
      <c r="E121" s="136">
        <v>59973152</v>
      </c>
      <c r="F121" s="137"/>
      <c r="G121" s="138"/>
    </row>
    <row r="122" spans="1:7" ht="12.75" customHeight="1">
      <c r="A122" s="133">
        <v>5890</v>
      </c>
      <c r="B122" s="134" t="s">
        <v>4</v>
      </c>
      <c r="C122" s="134" t="s">
        <v>253</v>
      </c>
      <c r="D122" s="135">
        <v>8909840302</v>
      </c>
      <c r="E122" s="136">
        <v>42610229</v>
      </c>
      <c r="F122" s="137"/>
      <c r="G122" s="138"/>
    </row>
    <row r="123" spans="1:7" ht="12.75" customHeight="1">
      <c r="A123" s="133">
        <v>5893</v>
      </c>
      <c r="B123" s="134" t="s">
        <v>4</v>
      </c>
      <c r="C123" s="134" t="s">
        <v>254</v>
      </c>
      <c r="D123" s="135">
        <v>8909842656</v>
      </c>
      <c r="E123" s="136">
        <v>40257776</v>
      </c>
      <c r="F123" s="137"/>
      <c r="G123" s="138"/>
    </row>
    <row r="124" spans="1:7" ht="12.75" customHeight="1">
      <c r="A124" s="133">
        <v>5895</v>
      </c>
      <c r="B124" s="134" t="s">
        <v>4</v>
      </c>
      <c r="C124" s="134" t="s">
        <v>255</v>
      </c>
      <c r="D124" s="135">
        <v>8909811504</v>
      </c>
      <c r="E124" s="136">
        <v>109871189</v>
      </c>
      <c r="F124" s="137"/>
      <c r="G124" s="138"/>
    </row>
    <row r="125" spans="1:7" ht="12.75" customHeight="1">
      <c r="A125" s="133">
        <v>8078</v>
      </c>
      <c r="B125" s="134" t="s">
        <v>95</v>
      </c>
      <c r="C125" s="134" t="s">
        <v>256</v>
      </c>
      <c r="D125" s="135">
        <v>8901123718</v>
      </c>
      <c r="E125" s="136">
        <v>80074715</v>
      </c>
      <c r="F125" s="137"/>
      <c r="G125" s="138"/>
    </row>
    <row r="126" spans="1:7" ht="12.75" customHeight="1">
      <c r="A126" s="133">
        <v>8137</v>
      </c>
      <c r="B126" s="134" t="s">
        <v>95</v>
      </c>
      <c r="C126" s="134" t="s">
        <v>257</v>
      </c>
      <c r="D126" s="135">
        <v>8000944624</v>
      </c>
      <c r="E126" s="136">
        <v>53477515</v>
      </c>
      <c r="F126" s="137"/>
      <c r="G126" s="138"/>
    </row>
    <row r="127" spans="1:7" ht="12.75" customHeight="1">
      <c r="A127" s="133">
        <v>8141</v>
      </c>
      <c r="B127" s="134" t="s">
        <v>95</v>
      </c>
      <c r="C127" s="134" t="s">
        <v>258</v>
      </c>
      <c r="D127" s="135">
        <v>8000944663</v>
      </c>
      <c r="E127" s="136">
        <v>39110443</v>
      </c>
      <c r="F127" s="137"/>
      <c r="G127" s="138"/>
    </row>
    <row r="128" spans="1:7" ht="12.75" customHeight="1">
      <c r="A128" s="133">
        <v>8296</v>
      </c>
      <c r="B128" s="134" t="s">
        <v>95</v>
      </c>
      <c r="C128" s="134" t="s">
        <v>259</v>
      </c>
      <c r="D128" s="135">
        <v>8901024720</v>
      </c>
      <c r="E128" s="136">
        <v>56928528</v>
      </c>
      <c r="F128" s="137"/>
      <c r="G128" s="138"/>
    </row>
    <row r="129" spans="1:7" ht="12.75" customHeight="1">
      <c r="A129" s="133">
        <v>8372</v>
      </c>
      <c r="B129" s="134" t="s">
        <v>95</v>
      </c>
      <c r="C129" s="134" t="s">
        <v>260</v>
      </c>
      <c r="D129" s="135">
        <v>8000699010</v>
      </c>
      <c r="E129" s="136">
        <v>26304323</v>
      </c>
      <c r="F129" s="137"/>
      <c r="G129" s="138"/>
    </row>
    <row r="130" spans="1:7" ht="12.75" customHeight="1">
      <c r="A130" s="133">
        <v>8421</v>
      </c>
      <c r="B130" s="134" t="s">
        <v>95</v>
      </c>
      <c r="C130" s="139" t="s">
        <v>261</v>
      </c>
      <c r="D130" s="135">
        <v>8901030034</v>
      </c>
      <c r="E130" s="136">
        <v>63402933</v>
      </c>
      <c r="F130" s="141" t="s">
        <v>183</v>
      </c>
      <c r="G130" s="138"/>
    </row>
    <row r="131" spans="1:7" ht="12.75" customHeight="1">
      <c r="A131" s="133">
        <v>8436</v>
      </c>
      <c r="B131" s="134" t="s">
        <v>95</v>
      </c>
      <c r="C131" s="134" t="s">
        <v>262</v>
      </c>
      <c r="D131" s="135">
        <v>8000192184</v>
      </c>
      <c r="E131" s="136">
        <v>40485427</v>
      </c>
      <c r="F131" s="137"/>
      <c r="G131" s="138"/>
    </row>
    <row r="132" spans="1:7" ht="12.75" customHeight="1">
      <c r="A132" s="133">
        <v>8520</v>
      </c>
      <c r="B132" s="134" t="s">
        <v>95</v>
      </c>
      <c r="C132" s="134" t="s">
        <v>263</v>
      </c>
      <c r="D132" s="135">
        <v>8000944498</v>
      </c>
      <c r="E132" s="136">
        <v>47745419</v>
      </c>
      <c r="F132" s="137"/>
      <c r="G132" s="138"/>
    </row>
    <row r="133" spans="1:7" ht="12.75" customHeight="1">
      <c r="A133" s="133">
        <v>8549</v>
      </c>
      <c r="B133" s="134" t="s">
        <v>95</v>
      </c>
      <c r="C133" s="134" t="s">
        <v>264</v>
      </c>
      <c r="D133" s="135">
        <v>8000944577</v>
      </c>
      <c r="E133" s="136">
        <v>10777569</v>
      </c>
      <c r="F133" s="137"/>
      <c r="G133" s="138"/>
    </row>
    <row r="134" spans="1:7" ht="12.75" customHeight="1">
      <c r="A134" s="133">
        <v>8558</v>
      </c>
      <c r="B134" s="134" t="s">
        <v>95</v>
      </c>
      <c r="C134" s="134" t="s">
        <v>265</v>
      </c>
      <c r="D134" s="135">
        <v>8000767511</v>
      </c>
      <c r="E134" s="136">
        <v>24465197</v>
      </c>
      <c r="F134" s="137"/>
      <c r="G134" s="138"/>
    </row>
    <row r="135" spans="1:7" ht="12.75" customHeight="1">
      <c r="A135" s="133">
        <v>8560</v>
      </c>
      <c r="B135" s="134" t="s">
        <v>95</v>
      </c>
      <c r="C135" s="134" t="s">
        <v>266</v>
      </c>
      <c r="D135" s="135">
        <v>8901162789</v>
      </c>
      <c r="E135" s="136">
        <v>44646832</v>
      </c>
      <c r="F135" s="137"/>
      <c r="G135" s="138"/>
    </row>
    <row r="136" spans="1:7" ht="12.75" customHeight="1">
      <c r="A136" s="133">
        <v>8573</v>
      </c>
      <c r="B136" s="134" t="s">
        <v>95</v>
      </c>
      <c r="C136" s="134" t="s">
        <v>267</v>
      </c>
      <c r="D136" s="135">
        <v>8000943862</v>
      </c>
      <c r="E136" s="136">
        <v>34721235</v>
      </c>
      <c r="F136" s="137"/>
      <c r="G136" s="138"/>
    </row>
    <row r="137" spans="1:7" ht="12.75" customHeight="1">
      <c r="A137" s="133">
        <v>8606</v>
      </c>
      <c r="B137" s="134" t="s">
        <v>95</v>
      </c>
      <c r="C137" s="134" t="s">
        <v>268</v>
      </c>
      <c r="D137" s="135">
        <v>8901039622</v>
      </c>
      <c r="E137" s="136">
        <v>59441067</v>
      </c>
      <c r="F137" s="137"/>
      <c r="G137" s="138"/>
    </row>
    <row r="138" spans="1:7" ht="12.75" customHeight="1">
      <c r="A138" s="133">
        <v>8634</v>
      </c>
      <c r="B138" s="134" t="s">
        <v>95</v>
      </c>
      <c r="C138" s="134" t="s">
        <v>269</v>
      </c>
      <c r="D138" s="135">
        <v>8901159821</v>
      </c>
      <c r="E138" s="136">
        <v>51713280</v>
      </c>
      <c r="F138" s="137"/>
      <c r="G138" s="138"/>
    </row>
    <row r="139" spans="1:7" ht="12.75" customHeight="1">
      <c r="A139" s="133">
        <v>8638</v>
      </c>
      <c r="B139" s="134" t="s">
        <v>95</v>
      </c>
      <c r="C139" s="134" t="s">
        <v>219</v>
      </c>
      <c r="D139" s="135">
        <v>8000948444</v>
      </c>
      <c r="E139" s="136">
        <v>139769547</v>
      </c>
      <c r="F139" s="137"/>
      <c r="G139" s="138"/>
    </row>
    <row r="140" spans="1:7" ht="12.75" customHeight="1">
      <c r="A140" s="133">
        <v>8675</v>
      </c>
      <c r="B140" s="134" t="s">
        <v>95</v>
      </c>
      <c r="C140" s="139" t="s">
        <v>270</v>
      </c>
      <c r="D140" s="135">
        <v>8000192541</v>
      </c>
      <c r="E140" s="136">
        <v>0</v>
      </c>
      <c r="F140" s="141" t="s">
        <v>183</v>
      </c>
      <c r="G140" s="138"/>
    </row>
    <row r="141" spans="1:7" ht="12.75" customHeight="1">
      <c r="A141" s="133">
        <v>8685</v>
      </c>
      <c r="B141" s="134" t="s">
        <v>95</v>
      </c>
      <c r="C141" s="134" t="s">
        <v>271</v>
      </c>
      <c r="D141" s="135">
        <v>8001162846</v>
      </c>
      <c r="E141" s="136">
        <v>29692184</v>
      </c>
      <c r="F141" s="137"/>
      <c r="G141" s="138"/>
    </row>
    <row r="142" spans="1:7" ht="12.75" customHeight="1">
      <c r="A142" s="133">
        <v>8770</v>
      </c>
      <c r="B142" s="134" t="s">
        <v>95</v>
      </c>
      <c r="C142" s="134" t="s">
        <v>272</v>
      </c>
      <c r="D142" s="135">
        <v>8901161590</v>
      </c>
      <c r="E142" s="136">
        <v>18839525</v>
      </c>
      <c r="F142" s="137"/>
      <c r="G142" s="138"/>
    </row>
    <row r="143" spans="1:7" ht="12.75" customHeight="1">
      <c r="A143" s="133">
        <v>8832</v>
      </c>
      <c r="B143" s="134" t="s">
        <v>95</v>
      </c>
      <c r="C143" s="134" t="s">
        <v>273</v>
      </c>
      <c r="D143" s="135">
        <v>8000535523</v>
      </c>
      <c r="E143" s="136">
        <v>17022888</v>
      </c>
      <c r="F143" s="137"/>
      <c r="G143" s="138"/>
    </row>
    <row r="144" spans="1:7" ht="12.75" customHeight="1">
      <c r="A144" s="133">
        <v>8849</v>
      </c>
      <c r="B144" s="134" t="s">
        <v>95</v>
      </c>
      <c r="C144" s="134" t="s">
        <v>274</v>
      </c>
      <c r="D144" s="135">
        <v>8000943783</v>
      </c>
      <c r="E144" s="136">
        <v>14290633</v>
      </c>
      <c r="F144" s="137"/>
      <c r="G144" s="138"/>
    </row>
    <row r="145" spans="1:7" ht="12.75" customHeight="1">
      <c r="A145" s="133">
        <v>13006</v>
      </c>
      <c r="B145" s="134" t="s">
        <v>93</v>
      </c>
      <c r="C145" s="134" t="s">
        <v>275</v>
      </c>
      <c r="D145" s="135">
        <v>8000373711</v>
      </c>
      <c r="E145" s="136">
        <v>88356011</v>
      </c>
      <c r="F145" s="137"/>
      <c r="G145" s="138"/>
    </row>
    <row r="146" spans="1:7" ht="12.75" customHeight="1">
      <c r="A146" s="133">
        <v>13030</v>
      </c>
      <c r="B146" s="134" t="s">
        <v>93</v>
      </c>
      <c r="C146" s="134" t="s">
        <v>276</v>
      </c>
      <c r="D146" s="135">
        <v>8002548799</v>
      </c>
      <c r="E146" s="136">
        <v>26546411</v>
      </c>
      <c r="F146" s="137"/>
      <c r="G146" s="138"/>
    </row>
    <row r="147" spans="1:7" ht="12.75" customHeight="1">
      <c r="A147" s="133">
        <v>13042</v>
      </c>
      <c r="B147" s="134" t="s">
        <v>93</v>
      </c>
      <c r="C147" s="134" t="s">
        <v>277</v>
      </c>
      <c r="D147" s="135">
        <v>8060019374</v>
      </c>
      <c r="E147" s="136">
        <v>20395765</v>
      </c>
      <c r="F147" s="137"/>
      <c r="G147" s="138"/>
    </row>
    <row r="148" spans="1:7" ht="12.75" customHeight="1">
      <c r="A148" s="133">
        <v>13052</v>
      </c>
      <c r="B148" s="134" t="s">
        <v>93</v>
      </c>
      <c r="C148" s="134" t="s">
        <v>278</v>
      </c>
      <c r="D148" s="135">
        <v>8904802541</v>
      </c>
      <c r="E148" s="136">
        <v>144188395</v>
      </c>
      <c r="F148" s="137"/>
      <c r="G148" s="138"/>
    </row>
    <row r="149" spans="1:7" ht="12.75" customHeight="1">
      <c r="A149" s="133">
        <v>13062</v>
      </c>
      <c r="B149" s="134" t="s">
        <v>93</v>
      </c>
      <c r="C149" s="134" t="s">
        <v>279</v>
      </c>
      <c r="D149" s="135">
        <v>8060049006</v>
      </c>
      <c r="E149" s="136">
        <v>18345428</v>
      </c>
      <c r="F149" s="137"/>
      <c r="G149" s="138"/>
    </row>
    <row r="150" spans="1:7" ht="12.75" customHeight="1">
      <c r="A150" s="133">
        <v>13074</v>
      </c>
      <c r="B150" s="134" t="s">
        <v>93</v>
      </c>
      <c r="C150" s="134" t="s">
        <v>280</v>
      </c>
      <c r="D150" s="135">
        <v>8000159911</v>
      </c>
      <c r="E150" s="136">
        <v>59740549</v>
      </c>
      <c r="F150" s="137"/>
      <c r="G150" s="138"/>
    </row>
    <row r="151" spans="1:7" ht="12.75" customHeight="1">
      <c r="A151" s="133">
        <v>13140</v>
      </c>
      <c r="B151" s="134" t="s">
        <v>93</v>
      </c>
      <c r="C151" s="134" t="s">
        <v>281</v>
      </c>
      <c r="D151" s="135">
        <v>8904813623</v>
      </c>
      <c r="E151" s="136">
        <v>75529867</v>
      </c>
      <c r="F151" s="137"/>
      <c r="G151" s="138"/>
    </row>
    <row r="152" spans="1:7" ht="12.75" customHeight="1">
      <c r="A152" s="133">
        <v>13160</v>
      </c>
      <c r="B152" s="134" t="s">
        <v>93</v>
      </c>
      <c r="C152" s="139" t="s">
        <v>282</v>
      </c>
      <c r="D152" s="135">
        <v>8002535261</v>
      </c>
      <c r="E152" s="136">
        <v>0</v>
      </c>
      <c r="F152" s="141" t="s">
        <v>183</v>
      </c>
      <c r="G152" s="138"/>
    </row>
    <row r="153" spans="1:7" ht="12.75" customHeight="1">
      <c r="A153" s="133">
        <v>13188</v>
      </c>
      <c r="B153" s="134" t="s">
        <v>93</v>
      </c>
      <c r="C153" s="134" t="s">
        <v>283</v>
      </c>
      <c r="D153" s="135">
        <v>8002544811</v>
      </c>
      <c r="E153" s="136">
        <v>38252051</v>
      </c>
      <c r="F153" s="137"/>
      <c r="G153" s="138"/>
    </row>
    <row r="154" spans="1:7" ht="12.75" customHeight="1">
      <c r="A154" s="133">
        <v>13212</v>
      </c>
      <c r="B154" s="134" t="s">
        <v>93</v>
      </c>
      <c r="C154" s="134" t="s">
        <v>96</v>
      </c>
      <c r="D154" s="135">
        <v>8000386131</v>
      </c>
      <c r="E154" s="136">
        <v>56010283</v>
      </c>
      <c r="F154" s="137"/>
      <c r="G154" s="138"/>
    </row>
    <row r="155" spans="1:7" ht="12.75" customHeight="1">
      <c r="A155" s="133">
        <v>13222</v>
      </c>
      <c r="B155" s="134" t="s">
        <v>93</v>
      </c>
      <c r="C155" s="134" t="s">
        <v>284</v>
      </c>
      <c r="D155" s="135">
        <v>8060007019</v>
      </c>
      <c r="E155" s="136">
        <v>34847155</v>
      </c>
      <c r="F155" s="137"/>
      <c r="G155" s="138"/>
    </row>
    <row r="156" spans="1:7" ht="12.75" customHeight="1">
      <c r="A156" s="133">
        <v>13244</v>
      </c>
      <c r="B156" s="134" t="s">
        <v>93</v>
      </c>
      <c r="C156" s="134" t="s">
        <v>285</v>
      </c>
      <c r="D156" s="135">
        <v>8904800221</v>
      </c>
      <c r="E156" s="136">
        <v>229823467</v>
      </c>
      <c r="F156" s="137"/>
      <c r="G156" s="138"/>
    </row>
    <row r="157" spans="1:7" ht="12.75" customHeight="1">
      <c r="A157" s="133">
        <v>13248</v>
      </c>
      <c r="B157" s="134" t="s">
        <v>93</v>
      </c>
      <c r="C157" s="134" t="s">
        <v>286</v>
      </c>
      <c r="D157" s="135">
        <v>8904812958</v>
      </c>
      <c r="E157" s="136">
        <v>16214644</v>
      </c>
      <c r="F157" s="137"/>
      <c r="G157" s="138"/>
    </row>
    <row r="158" spans="1:7" ht="12.75" customHeight="1">
      <c r="A158" s="133">
        <v>13268</v>
      </c>
      <c r="B158" s="134" t="s">
        <v>93</v>
      </c>
      <c r="C158" s="134" t="s">
        <v>287</v>
      </c>
      <c r="D158" s="135">
        <v>8060014398</v>
      </c>
      <c r="E158" s="136">
        <v>31604587</v>
      </c>
      <c r="F158" s="137"/>
      <c r="G158" s="138"/>
    </row>
    <row r="159" spans="1:7" ht="12.75" customHeight="1">
      <c r="A159" s="133">
        <v>13300</v>
      </c>
      <c r="B159" s="134" t="s">
        <v>93</v>
      </c>
      <c r="C159" s="134" t="s">
        <v>288</v>
      </c>
      <c r="D159" s="135">
        <v>8002552146</v>
      </c>
      <c r="E159" s="136">
        <v>46531072</v>
      </c>
      <c r="F159" s="137"/>
      <c r="G159" s="138"/>
    </row>
    <row r="160" spans="1:7" ht="12.75" customHeight="1">
      <c r="A160" s="133">
        <v>13433</v>
      </c>
      <c r="B160" s="134" t="s">
        <v>93</v>
      </c>
      <c r="C160" s="134" t="s">
        <v>289</v>
      </c>
      <c r="D160" s="135">
        <v>8000955143</v>
      </c>
      <c r="E160" s="136">
        <v>65345387</v>
      </c>
      <c r="F160" s="137"/>
      <c r="G160" s="138"/>
    </row>
    <row r="161" spans="1:7" ht="12.75" customHeight="1">
      <c r="A161" s="133">
        <v>13440</v>
      </c>
      <c r="B161" s="134" t="s">
        <v>93</v>
      </c>
      <c r="C161" s="134" t="s">
        <v>290</v>
      </c>
      <c r="D161" s="135">
        <v>8000955111</v>
      </c>
      <c r="E161" s="136">
        <v>34729600</v>
      </c>
      <c r="F161" s="137"/>
      <c r="G161" s="138"/>
    </row>
    <row r="162" spans="1:7" ht="12.75" customHeight="1">
      <c r="A162" s="133">
        <v>13442</v>
      </c>
      <c r="B162" s="134" t="s">
        <v>93</v>
      </c>
      <c r="C162" s="134" t="s">
        <v>291</v>
      </c>
      <c r="D162" s="135">
        <v>8000954668</v>
      </c>
      <c r="E162" s="136">
        <v>133337995</v>
      </c>
      <c r="F162" s="137"/>
      <c r="G162" s="138"/>
    </row>
    <row r="163" spans="1:7" ht="12.75" customHeight="1">
      <c r="A163" s="133">
        <v>13458</v>
      </c>
      <c r="B163" s="134" t="s">
        <v>93</v>
      </c>
      <c r="C163" s="134" t="s">
        <v>292</v>
      </c>
      <c r="D163" s="135">
        <v>8002547221</v>
      </c>
      <c r="E163" s="136">
        <v>30851544</v>
      </c>
      <c r="F163" s="137"/>
      <c r="G163" s="138"/>
    </row>
    <row r="164" spans="1:7" ht="12.75" customHeight="1">
      <c r="A164" s="133">
        <v>13468</v>
      </c>
      <c r="B164" s="134" t="s">
        <v>93</v>
      </c>
      <c r="C164" s="134" t="s">
        <v>293</v>
      </c>
      <c r="D164" s="135">
        <v>8904806433</v>
      </c>
      <c r="E164" s="136">
        <v>131777429</v>
      </c>
      <c r="F164" s="137"/>
      <c r="G164" s="138"/>
    </row>
    <row r="165" spans="1:7" ht="12.75" customHeight="1">
      <c r="A165" s="133">
        <v>13473</v>
      </c>
      <c r="B165" s="134" t="s">
        <v>93</v>
      </c>
      <c r="C165" s="134" t="s">
        <v>294</v>
      </c>
      <c r="D165" s="135">
        <v>8904804319</v>
      </c>
      <c r="E165" s="136">
        <v>54921360</v>
      </c>
      <c r="F165" s="137"/>
      <c r="G165" s="138"/>
    </row>
    <row r="166" spans="1:7" ht="12.75" customHeight="1">
      <c r="A166" s="133">
        <v>13490</v>
      </c>
      <c r="B166" s="134" t="s">
        <v>93</v>
      </c>
      <c r="C166" s="134" t="s">
        <v>295</v>
      </c>
      <c r="D166" s="135">
        <v>9001928336</v>
      </c>
      <c r="E166" s="136">
        <v>19676667</v>
      </c>
      <c r="F166" s="137"/>
      <c r="G166" s="138"/>
    </row>
    <row r="167" spans="1:7" ht="12.75" customHeight="1">
      <c r="A167" s="133">
        <v>13549</v>
      </c>
      <c r="B167" s="134" t="s">
        <v>93</v>
      </c>
      <c r="C167" s="134" t="s">
        <v>296</v>
      </c>
      <c r="D167" s="135">
        <v>8000429740</v>
      </c>
      <c r="E167" s="136">
        <v>98280651</v>
      </c>
      <c r="F167" s="137"/>
      <c r="G167" s="138"/>
    </row>
    <row r="168" spans="1:7" ht="12.75" customHeight="1">
      <c r="A168" s="133">
        <v>13580</v>
      </c>
      <c r="B168" s="134" t="s">
        <v>93</v>
      </c>
      <c r="C168" s="134" t="s">
        <v>297</v>
      </c>
      <c r="D168" s="135">
        <v>8060012741</v>
      </c>
      <c r="E168" s="136">
        <v>14337436</v>
      </c>
      <c r="F168" s="137"/>
      <c r="G168" s="138"/>
    </row>
    <row r="169" spans="1:7" ht="12.75" customHeight="1">
      <c r="A169" s="133">
        <v>13600</v>
      </c>
      <c r="B169" s="134" t="s">
        <v>93</v>
      </c>
      <c r="C169" s="134" t="s">
        <v>298</v>
      </c>
      <c r="D169" s="135">
        <v>8904814470</v>
      </c>
      <c r="E169" s="136">
        <v>23948992</v>
      </c>
      <c r="F169" s="137"/>
      <c r="G169" s="138"/>
    </row>
    <row r="170" spans="1:7" ht="12.75" customHeight="1">
      <c r="A170" s="133">
        <v>13620</v>
      </c>
      <c r="B170" s="134" t="s">
        <v>93</v>
      </c>
      <c r="C170" s="134" t="s">
        <v>299</v>
      </c>
      <c r="D170" s="135">
        <v>8060012789</v>
      </c>
      <c r="E170" s="136">
        <v>15126716</v>
      </c>
      <c r="F170" s="137"/>
      <c r="G170" s="138"/>
    </row>
    <row r="171" spans="1:7" ht="12.75" customHeight="1">
      <c r="A171" s="133">
        <v>13647</v>
      </c>
      <c r="B171" s="134" t="s">
        <v>93</v>
      </c>
      <c r="C171" s="134" t="s">
        <v>300</v>
      </c>
      <c r="D171" s="135">
        <v>8904813100</v>
      </c>
      <c r="E171" s="136">
        <v>41887840</v>
      </c>
      <c r="F171" s="137"/>
      <c r="G171" s="138"/>
    </row>
    <row r="172" spans="1:7" ht="12.75" customHeight="1">
      <c r="A172" s="133">
        <v>13650</v>
      </c>
      <c r="B172" s="134" t="s">
        <v>93</v>
      </c>
      <c r="C172" s="134" t="s">
        <v>301</v>
      </c>
      <c r="D172" s="135">
        <v>8000371666</v>
      </c>
      <c r="E172" s="136">
        <v>32312856</v>
      </c>
      <c r="F172" s="137"/>
      <c r="G172" s="138"/>
    </row>
    <row r="173" spans="1:7" ht="12.75" customHeight="1">
      <c r="A173" s="133">
        <v>13654</v>
      </c>
      <c r="B173" s="134" t="s">
        <v>93</v>
      </c>
      <c r="C173" s="134" t="s">
        <v>302</v>
      </c>
      <c r="D173" s="135">
        <v>8000266851</v>
      </c>
      <c r="E173" s="136">
        <v>89916821</v>
      </c>
      <c r="F173" s="137"/>
      <c r="G173" s="138"/>
    </row>
    <row r="174" spans="1:7" ht="12.75" customHeight="1">
      <c r="A174" s="133">
        <v>13655</v>
      </c>
      <c r="B174" s="134" t="s">
        <v>93</v>
      </c>
      <c r="C174" s="134" t="s">
        <v>303</v>
      </c>
      <c r="D174" s="135">
        <v>8060038841</v>
      </c>
      <c r="E174" s="136">
        <v>37752528</v>
      </c>
      <c r="F174" s="137"/>
      <c r="G174" s="138"/>
    </row>
    <row r="175" spans="1:7" ht="12.75" customHeight="1">
      <c r="A175" s="133">
        <v>13657</v>
      </c>
      <c r="B175" s="134" t="s">
        <v>93</v>
      </c>
      <c r="C175" s="134" t="s">
        <v>304</v>
      </c>
      <c r="D175" s="135">
        <v>8000371752</v>
      </c>
      <c r="E175" s="136">
        <v>91451083</v>
      </c>
      <c r="F175" s="137"/>
      <c r="G175" s="138"/>
    </row>
    <row r="176" spans="1:7" ht="12.75" customHeight="1">
      <c r="A176" s="133">
        <v>13667</v>
      </c>
      <c r="B176" s="134" t="s">
        <v>93</v>
      </c>
      <c r="C176" s="134" t="s">
        <v>305</v>
      </c>
      <c r="D176" s="135">
        <v>8000434862</v>
      </c>
      <c r="E176" s="136">
        <v>52335717</v>
      </c>
      <c r="F176" s="137"/>
      <c r="G176" s="138"/>
    </row>
    <row r="177" spans="1:7" ht="12.75" customHeight="1">
      <c r="A177" s="133">
        <v>13670</v>
      </c>
      <c r="B177" s="134" t="s">
        <v>93</v>
      </c>
      <c r="C177" s="134" t="s">
        <v>306</v>
      </c>
      <c r="D177" s="135">
        <v>8904802036</v>
      </c>
      <c r="E177" s="136">
        <v>83331787</v>
      </c>
      <c r="F177" s="137"/>
      <c r="G177" s="138"/>
    </row>
    <row r="178" spans="1:7" ht="12.75" customHeight="1">
      <c r="A178" s="133">
        <v>13673</v>
      </c>
      <c r="B178" s="134" t="s">
        <v>93</v>
      </c>
      <c r="C178" s="134" t="s">
        <v>307</v>
      </c>
      <c r="D178" s="135">
        <v>8904800695</v>
      </c>
      <c r="E178" s="136">
        <v>32709784</v>
      </c>
      <c r="F178" s="137"/>
      <c r="G178" s="138"/>
    </row>
    <row r="179" spans="1:7" ht="12.75" customHeight="1">
      <c r="A179" s="133">
        <v>13683</v>
      </c>
      <c r="B179" s="134" t="s">
        <v>93</v>
      </c>
      <c r="C179" s="134" t="s">
        <v>308</v>
      </c>
      <c r="D179" s="135">
        <v>8904813433</v>
      </c>
      <c r="E179" s="136">
        <v>67205584</v>
      </c>
      <c r="F179" s="137"/>
      <c r="G179" s="138"/>
    </row>
    <row r="180" spans="1:7" ht="12.75" customHeight="1">
      <c r="A180" s="133">
        <v>13688</v>
      </c>
      <c r="B180" s="134" t="s">
        <v>93</v>
      </c>
      <c r="C180" s="134" t="s">
        <v>309</v>
      </c>
      <c r="D180" s="135">
        <v>8000490179</v>
      </c>
      <c r="E180" s="136">
        <v>89629557</v>
      </c>
      <c r="F180" s="137"/>
      <c r="G180" s="138"/>
    </row>
    <row r="181" spans="1:7" ht="12.75" customHeight="1">
      <c r="A181" s="133">
        <v>13744</v>
      </c>
      <c r="B181" s="134" t="s">
        <v>93</v>
      </c>
      <c r="C181" s="134" t="s">
        <v>310</v>
      </c>
      <c r="D181" s="135">
        <v>8904800061</v>
      </c>
      <c r="E181" s="136">
        <v>49864064</v>
      </c>
      <c r="F181" s="137"/>
      <c r="G181" s="138"/>
    </row>
    <row r="182" spans="1:7" ht="12.75" customHeight="1">
      <c r="A182" s="133">
        <v>13760</v>
      </c>
      <c r="B182" s="134" t="s">
        <v>93</v>
      </c>
      <c r="C182" s="134" t="s">
        <v>311</v>
      </c>
      <c r="D182" s="135">
        <v>8000356779</v>
      </c>
      <c r="E182" s="136">
        <v>20968164</v>
      </c>
      <c r="F182" s="137"/>
      <c r="G182" s="138"/>
    </row>
    <row r="183" spans="1:7" ht="12.75" customHeight="1">
      <c r="A183" s="133">
        <v>13780</v>
      </c>
      <c r="B183" s="134" t="s">
        <v>93</v>
      </c>
      <c r="C183" s="134" t="s">
        <v>312</v>
      </c>
      <c r="D183" s="135">
        <v>8000955301</v>
      </c>
      <c r="E183" s="136">
        <v>39923619</v>
      </c>
      <c r="F183" s="137"/>
      <c r="G183" s="138"/>
    </row>
    <row r="184" spans="1:7" ht="12.75" customHeight="1">
      <c r="A184" s="133">
        <v>13810</v>
      </c>
      <c r="B184" s="134" t="s">
        <v>93</v>
      </c>
      <c r="C184" s="134" t="s">
        <v>313</v>
      </c>
      <c r="D184" s="135">
        <v>8002552139</v>
      </c>
      <c r="E184" s="136">
        <v>70959285</v>
      </c>
      <c r="F184" s="137"/>
      <c r="G184" s="138"/>
    </row>
    <row r="185" spans="1:7" ht="12.75" customHeight="1">
      <c r="A185" s="133">
        <v>13836</v>
      </c>
      <c r="B185" s="134" t="s">
        <v>93</v>
      </c>
      <c r="C185" s="134" t="s">
        <v>314</v>
      </c>
      <c r="D185" s="135">
        <v>8904811490</v>
      </c>
      <c r="E185" s="136">
        <v>126048960</v>
      </c>
      <c r="F185" s="137"/>
      <c r="G185" s="138"/>
    </row>
    <row r="186" spans="1:7" ht="12.75" customHeight="1">
      <c r="A186" s="133">
        <v>13838</v>
      </c>
      <c r="B186" s="134" t="s">
        <v>93</v>
      </c>
      <c r="C186" s="134" t="s">
        <v>315</v>
      </c>
      <c r="D186" s="135">
        <v>8904813243</v>
      </c>
      <c r="E186" s="136">
        <v>42586925</v>
      </c>
      <c r="F186" s="137"/>
      <c r="G186" s="138"/>
    </row>
    <row r="187" spans="1:7" ht="12.75" customHeight="1">
      <c r="A187" s="133">
        <v>13873</v>
      </c>
      <c r="B187" s="134" t="s">
        <v>93</v>
      </c>
      <c r="C187" s="134" t="s">
        <v>316</v>
      </c>
      <c r="D187" s="135">
        <v>8904811928</v>
      </c>
      <c r="E187" s="136">
        <v>59818539</v>
      </c>
      <c r="F187" s="137"/>
      <c r="G187" s="138"/>
    </row>
    <row r="188" spans="1:7" ht="12.75" customHeight="1">
      <c r="A188" s="133">
        <v>13894</v>
      </c>
      <c r="B188" s="134" t="s">
        <v>93</v>
      </c>
      <c r="C188" s="134" t="s">
        <v>317</v>
      </c>
      <c r="D188" s="135">
        <v>8904811777</v>
      </c>
      <c r="E188" s="136">
        <v>31976059</v>
      </c>
      <c r="F188" s="137"/>
      <c r="G188" s="138"/>
    </row>
    <row r="189" spans="1:7" ht="12.75" customHeight="1">
      <c r="A189" s="133">
        <v>15022</v>
      </c>
      <c r="B189" s="134" t="s">
        <v>97</v>
      </c>
      <c r="C189" s="134" t="s">
        <v>318</v>
      </c>
      <c r="D189" s="135">
        <v>8918012813</v>
      </c>
      <c r="E189" s="136">
        <v>2473121</v>
      </c>
      <c r="F189" s="137"/>
      <c r="G189" s="138"/>
    </row>
    <row r="190" spans="1:7" ht="12.75" customHeight="1">
      <c r="A190" s="133">
        <v>15047</v>
      </c>
      <c r="B190" s="134" t="s">
        <v>97</v>
      </c>
      <c r="C190" s="134" t="s">
        <v>319</v>
      </c>
      <c r="D190" s="135">
        <v>8000775455</v>
      </c>
      <c r="E190" s="136">
        <v>32361696</v>
      </c>
      <c r="F190" s="137"/>
      <c r="G190" s="138"/>
    </row>
    <row r="191" spans="1:7" ht="12.75" customHeight="1">
      <c r="A191" s="133">
        <v>15051</v>
      </c>
      <c r="B191" s="134" t="s">
        <v>97</v>
      </c>
      <c r="C191" s="134" t="s">
        <v>320</v>
      </c>
      <c r="D191" s="135">
        <v>8000637911</v>
      </c>
      <c r="E191" s="136">
        <v>9518539</v>
      </c>
      <c r="F191" s="137"/>
      <c r="G191" s="138"/>
    </row>
    <row r="192" spans="1:7" ht="12.75" customHeight="1">
      <c r="A192" s="133">
        <v>15087</v>
      </c>
      <c r="B192" s="134" t="s">
        <v>97</v>
      </c>
      <c r="C192" s="134" t="s">
        <v>321</v>
      </c>
      <c r="D192" s="135">
        <v>8000991994</v>
      </c>
      <c r="E192" s="136">
        <v>13414317</v>
      </c>
      <c r="F192" s="137"/>
      <c r="G192" s="138"/>
    </row>
    <row r="193" spans="1:7" ht="12.75" customHeight="1">
      <c r="A193" s="133">
        <v>15090</v>
      </c>
      <c r="B193" s="134" t="s">
        <v>97</v>
      </c>
      <c r="C193" s="134" t="s">
        <v>322</v>
      </c>
      <c r="D193" s="135">
        <v>8000993905</v>
      </c>
      <c r="E193" s="136">
        <v>2679317</v>
      </c>
      <c r="F193" s="137"/>
      <c r="G193" s="138"/>
    </row>
    <row r="194" spans="1:7" ht="12.75" customHeight="1">
      <c r="A194" s="133">
        <v>15092</v>
      </c>
      <c r="B194" s="134" t="s">
        <v>97</v>
      </c>
      <c r="C194" s="134" t="s">
        <v>323</v>
      </c>
      <c r="D194" s="135">
        <v>8000172880</v>
      </c>
      <c r="E194" s="136">
        <v>4256136</v>
      </c>
      <c r="F194" s="137"/>
      <c r="G194" s="138"/>
    </row>
    <row r="195" spans="1:7" ht="12.75" customHeight="1">
      <c r="A195" s="133">
        <v>15097</v>
      </c>
      <c r="B195" s="134" t="s">
        <v>97</v>
      </c>
      <c r="C195" s="134" t="s">
        <v>324</v>
      </c>
      <c r="D195" s="135">
        <v>8918562945</v>
      </c>
      <c r="E195" s="136">
        <v>12414841</v>
      </c>
      <c r="F195" s="137"/>
      <c r="G195" s="138"/>
    </row>
    <row r="196" spans="1:7" ht="12.75" customHeight="1">
      <c r="A196" s="133">
        <v>15104</v>
      </c>
      <c r="B196" s="134" t="s">
        <v>97</v>
      </c>
      <c r="C196" s="134" t="s">
        <v>97</v>
      </c>
      <c r="D196" s="135">
        <v>8000233837</v>
      </c>
      <c r="E196" s="136">
        <v>9351753</v>
      </c>
      <c r="F196" s="137"/>
      <c r="G196" s="138"/>
    </row>
    <row r="197" spans="1:7" ht="12.75" customHeight="1">
      <c r="A197" s="133">
        <v>15106</v>
      </c>
      <c r="B197" s="134" t="s">
        <v>97</v>
      </c>
      <c r="C197" s="134" t="s">
        <v>325</v>
      </c>
      <c r="D197" s="135">
        <v>8000997211</v>
      </c>
      <c r="E197" s="136">
        <v>4643308</v>
      </c>
      <c r="F197" s="137"/>
      <c r="G197" s="138"/>
    </row>
    <row r="198" spans="1:7" ht="12.75" customHeight="1">
      <c r="A198" s="133">
        <v>15109</v>
      </c>
      <c r="B198" s="134" t="s">
        <v>97</v>
      </c>
      <c r="C198" s="134" t="s">
        <v>326</v>
      </c>
      <c r="D198" s="135">
        <v>8918082600</v>
      </c>
      <c r="E198" s="136">
        <v>8761726</v>
      </c>
      <c r="F198" s="137"/>
      <c r="G198" s="138"/>
    </row>
    <row r="199" spans="1:7" ht="12.75" customHeight="1">
      <c r="A199" s="133">
        <v>15114</v>
      </c>
      <c r="B199" s="134" t="s">
        <v>97</v>
      </c>
      <c r="C199" s="139" t="s">
        <v>327</v>
      </c>
      <c r="D199" s="135">
        <v>8000997148</v>
      </c>
      <c r="E199" s="136">
        <v>0</v>
      </c>
      <c r="F199" s="141" t="s">
        <v>183</v>
      </c>
      <c r="G199" s="138"/>
    </row>
    <row r="200" spans="1:7" ht="12.75" customHeight="1">
      <c r="A200" s="133">
        <v>15131</v>
      </c>
      <c r="B200" s="134" t="s">
        <v>97</v>
      </c>
      <c r="C200" s="134" t="s">
        <v>5</v>
      </c>
      <c r="D200" s="135">
        <v>8918017964</v>
      </c>
      <c r="E200" s="136">
        <v>5597241</v>
      </c>
      <c r="F200" s="137"/>
      <c r="G200" s="138"/>
    </row>
    <row r="201" spans="1:7" ht="12.75" customHeight="1">
      <c r="A201" s="133">
        <v>15135</v>
      </c>
      <c r="B201" s="134" t="s">
        <v>97</v>
      </c>
      <c r="C201" s="134" t="s">
        <v>328</v>
      </c>
      <c r="D201" s="135">
        <v>8000283933</v>
      </c>
      <c r="E201" s="136">
        <v>5211980</v>
      </c>
      <c r="F201" s="137"/>
      <c r="G201" s="138"/>
    </row>
    <row r="202" spans="1:7" ht="12.75" customHeight="1">
      <c r="A202" s="133">
        <v>15162</v>
      </c>
      <c r="B202" s="134" t="s">
        <v>97</v>
      </c>
      <c r="C202" s="134" t="s">
        <v>329</v>
      </c>
      <c r="D202" s="135">
        <v>8918578053</v>
      </c>
      <c r="E202" s="136">
        <v>5085758</v>
      </c>
      <c r="F202" s="137"/>
      <c r="G202" s="138"/>
    </row>
    <row r="203" spans="1:7" ht="12.75" customHeight="1">
      <c r="A203" s="133">
        <v>15172</v>
      </c>
      <c r="B203" s="134" t="s">
        <v>97</v>
      </c>
      <c r="C203" s="134" t="s">
        <v>330</v>
      </c>
      <c r="D203" s="135">
        <v>8918013574</v>
      </c>
      <c r="E203" s="136">
        <v>4901985</v>
      </c>
      <c r="F203" s="137"/>
      <c r="G203" s="138"/>
    </row>
    <row r="204" spans="1:7" ht="12.75" customHeight="1">
      <c r="A204" s="133">
        <v>15176</v>
      </c>
      <c r="B204" s="134" t="s">
        <v>97</v>
      </c>
      <c r="C204" s="134" t="s">
        <v>331</v>
      </c>
      <c r="D204" s="135">
        <v>8918004750</v>
      </c>
      <c r="E204" s="136">
        <v>70973168</v>
      </c>
      <c r="F204" s="137"/>
      <c r="G204" s="138"/>
    </row>
    <row r="205" spans="1:7" ht="12.75" customHeight="1">
      <c r="A205" s="133">
        <v>15180</v>
      </c>
      <c r="B205" s="134" t="s">
        <v>97</v>
      </c>
      <c r="C205" s="134" t="s">
        <v>332</v>
      </c>
      <c r="D205" s="135">
        <v>8000748599</v>
      </c>
      <c r="E205" s="136">
        <v>8670787</v>
      </c>
      <c r="F205" s="137"/>
      <c r="G205" s="138"/>
    </row>
    <row r="206" spans="1:7" ht="12.75" customHeight="1">
      <c r="A206" s="133">
        <v>15183</v>
      </c>
      <c r="B206" s="134" t="s">
        <v>97</v>
      </c>
      <c r="C206" s="134" t="s">
        <v>333</v>
      </c>
      <c r="D206" s="135">
        <v>8918019620</v>
      </c>
      <c r="E206" s="136">
        <v>31038544</v>
      </c>
      <c r="F206" s="137"/>
      <c r="G206" s="138"/>
    </row>
    <row r="207" spans="1:7" ht="12.75" customHeight="1">
      <c r="A207" s="133">
        <v>15185</v>
      </c>
      <c r="B207" s="134" t="s">
        <v>97</v>
      </c>
      <c r="C207" s="134" t="s">
        <v>334</v>
      </c>
      <c r="D207" s="135">
        <v>8000344760</v>
      </c>
      <c r="E207" s="136">
        <v>9990801</v>
      </c>
      <c r="F207" s="137"/>
      <c r="G207" s="138"/>
    </row>
    <row r="208" spans="1:7" ht="12.75" customHeight="1">
      <c r="A208" s="133">
        <v>15187</v>
      </c>
      <c r="B208" s="134" t="s">
        <v>97</v>
      </c>
      <c r="C208" s="134" t="s">
        <v>335</v>
      </c>
      <c r="D208" s="135">
        <v>8000149891</v>
      </c>
      <c r="E208" s="136">
        <v>4725913</v>
      </c>
      <c r="F208" s="137"/>
      <c r="G208" s="138"/>
    </row>
    <row r="209" spans="1:7" ht="12.75" customHeight="1">
      <c r="A209" s="133">
        <v>15189</v>
      </c>
      <c r="B209" s="134" t="s">
        <v>97</v>
      </c>
      <c r="C209" s="134" t="s">
        <v>98</v>
      </c>
      <c r="D209" s="135">
        <v>8918019881</v>
      </c>
      <c r="E209" s="136">
        <v>6811361</v>
      </c>
      <c r="F209" s="137"/>
      <c r="G209" s="138"/>
    </row>
    <row r="210" spans="1:7" ht="12.75" customHeight="1">
      <c r="A210" s="133">
        <v>15204</v>
      </c>
      <c r="B210" s="134" t="s">
        <v>97</v>
      </c>
      <c r="C210" s="134" t="s">
        <v>336</v>
      </c>
      <c r="D210" s="135">
        <v>8918019321</v>
      </c>
      <c r="E210" s="136">
        <v>12569603</v>
      </c>
      <c r="F210" s="137"/>
      <c r="G210" s="138"/>
    </row>
    <row r="211" spans="1:7" ht="12.75" customHeight="1">
      <c r="A211" s="133">
        <v>15212</v>
      </c>
      <c r="B211" s="134" t="s">
        <v>97</v>
      </c>
      <c r="C211" s="134" t="s">
        <v>337</v>
      </c>
      <c r="D211" s="135">
        <v>8918013639</v>
      </c>
      <c r="E211" s="136">
        <v>7329889</v>
      </c>
      <c r="F211" s="137"/>
      <c r="G211" s="138"/>
    </row>
    <row r="212" spans="1:7" ht="12.75" customHeight="1">
      <c r="A212" s="133">
        <v>15215</v>
      </c>
      <c r="B212" s="134" t="s">
        <v>97</v>
      </c>
      <c r="C212" s="134" t="s">
        <v>338</v>
      </c>
      <c r="D212" s="135">
        <v>8918557482</v>
      </c>
      <c r="E212" s="136">
        <v>3272201</v>
      </c>
      <c r="F212" s="137"/>
      <c r="G212" s="138"/>
    </row>
    <row r="213" spans="1:7" ht="12.75" customHeight="1">
      <c r="A213" s="133">
        <v>15218</v>
      </c>
      <c r="B213" s="134" t="s">
        <v>97</v>
      </c>
      <c r="C213" s="134" t="s">
        <v>339</v>
      </c>
      <c r="D213" s="135">
        <v>8918579202</v>
      </c>
      <c r="E213" s="136">
        <v>6914527</v>
      </c>
      <c r="F213" s="137"/>
      <c r="G213" s="138"/>
    </row>
    <row r="214" spans="1:7" ht="12.75" customHeight="1">
      <c r="A214" s="133">
        <v>15223</v>
      </c>
      <c r="B214" s="134" t="s">
        <v>97</v>
      </c>
      <c r="C214" s="134" t="s">
        <v>340</v>
      </c>
      <c r="D214" s="135">
        <v>8000991962</v>
      </c>
      <c r="E214" s="136">
        <v>13749591</v>
      </c>
      <c r="F214" s="137"/>
      <c r="G214" s="138"/>
    </row>
    <row r="215" spans="1:7" ht="12.75" customHeight="1">
      <c r="A215" s="133">
        <v>15224</v>
      </c>
      <c r="B215" s="134" t="s">
        <v>97</v>
      </c>
      <c r="C215" s="134" t="s">
        <v>341</v>
      </c>
      <c r="D215" s="135">
        <v>8918020891</v>
      </c>
      <c r="E215" s="136">
        <v>7280748</v>
      </c>
      <c r="F215" s="137"/>
      <c r="G215" s="138"/>
    </row>
    <row r="216" spans="1:7" ht="12.75" customHeight="1">
      <c r="A216" s="133">
        <v>15226</v>
      </c>
      <c r="B216" s="134" t="s">
        <v>97</v>
      </c>
      <c r="C216" s="134" t="s">
        <v>342</v>
      </c>
      <c r="D216" s="135">
        <v>8918557697</v>
      </c>
      <c r="E216" s="136">
        <v>3395654</v>
      </c>
      <c r="F216" s="137"/>
      <c r="G216" s="138"/>
    </row>
    <row r="217" spans="1:7" ht="12.75" customHeight="1">
      <c r="A217" s="133">
        <v>15232</v>
      </c>
      <c r="B217" s="134" t="s">
        <v>97</v>
      </c>
      <c r="C217" s="134" t="s">
        <v>343</v>
      </c>
      <c r="D217" s="135">
        <v>8000997234</v>
      </c>
      <c r="E217" s="136">
        <v>8994471</v>
      </c>
      <c r="F217" s="137"/>
      <c r="G217" s="138"/>
    </row>
    <row r="218" spans="1:7" ht="12.75" customHeight="1">
      <c r="A218" s="133">
        <v>15236</v>
      </c>
      <c r="B218" s="134" t="s">
        <v>97</v>
      </c>
      <c r="C218" s="134" t="s">
        <v>344</v>
      </c>
      <c r="D218" s="135">
        <v>8001311779</v>
      </c>
      <c r="E218" s="136">
        <v>3425072</v>
      </c>
      <c r="F218" s="137"/>
      <c r="G218" s="138"/>
    </row>
    <row r="219" spans="1:7" ht="12.75" customHeight="1">
      <c r="A219" s="133">
        <v>15244</v>
      </c>
      <c r="B219" s="134" t="s">
        <v>97</v>
      </c>
      <c r="C219" s="134" t="s">
        <v>345</v>
      </c>
      <c r="D219" s="135">
        <v>8918578440</v>
      </c>
      <c r="E219" s="136">
        <v>9189916</v>
      </c>
      <c r="F219" s="137"/>
      <c r="G219" s="138"/>
    </row>
    <row r="220" spans="1:7" ht="12.75" customHeight="1">
      <c r="A220" s="133">
        <v>15248</v>
      </c>
      <c r="B220" s="134" t="s">
        <v>97</v>
      </c>
      <c r="C220" s="134" t="s">
        <v>346</v>
      </c>
      <c r="D220" s="135">
        <v>8000310732</v>
      </c>
      <c r="E220" s="136">
        <v>5506203</v>
      </c>
      <c r="F220" s="137"/>
      <c r="G220" s="138"/>
    </row>
    <row r="221" spans="1:7" ht="12.75" customHeight="1">
      <c r="A221" s="133">
        <v>15272</v>
      </c>
      <c r="B221" s="134" t="s">
        <v>97</v>
      </c>
      <c r="C221" s="134" t="s">
        <v>347</v>
      </c>
      <c r="D221" s="135">
        <v>8918562880</v>
      </c>
      <c r="E221" s="136">
        <v>6252985</v>
      </c>
      <c r="F221" s="137"/>
      <c r="G221" s="138"/>
    </row>
    <row r="222" spans="1:7" ht="12.75" customHeight="1">
      <c r="A222" s="133">
        <v>15276</v>
      </c>
      <c r="B222" s="134" t="s">
        <v>97</v>
      </c>
      <c r="C222" s="134" t="s">
        <v>348</v>
      </c>
      <c r="D222" s="135">
        <v>8000263681</v>
      </c>
      <c r="E222" s="136">
        <v>5417001</v>
      </c>
      <c r="F222" s="137"/>
      <c r="G222" s="138"/>
    </row>
    <row r="223" spans="1:7" ht="12.75" customHeight="1">
      <c r="A223" s="133">
        <v>15293</v>
      </c>
      <c r="B223" s="134" t="s">
        <v>97</v>
      </c>
      <c r="C223" s="134" t="s">
        <v>349</v>
      </c>
      <c r="D223" s="135">
        <v>8000200459</v>
      </c>
      <c r="E223" s="136">
        <v>7500155</v>
      </c>
      <c r="F223" s="137"/>
      <c r="G223" s="138"/>
    </row>
    <row r="224" spans="1:7" ht="12.75" customHeight="1">
      <c r="A224" s="133">
        <v>15296</v>
      </c>
      <c r="B224" s="134" t="s">
        <v>97</v>
      </c>
      <c r="C224" s="134" t="s">
        <v>350</v>
      </c>
      <c r="D224" s="135">
        <v>8918577641</v>
      </c>
      <c r="E224" s="136">
        <v>8399973</v>
      </c>
      <c r="F224" s="137"/>
      <c r="G224" s="138"/>
    </row>
    <row r="225" spans="1:7" ht="12.75" customHeight="1">
      <c r="A225" s="133">
        <v>15299</v>
      </c>
      <c r="B225" s="134" t="s">
        <v>97</v>
      </c>
      <c r="C225" s="134" t="s">
        <v>351</v>
      </c>
      <c r="D225" s="135">
        <v>8000256088</v>
      </c>
      <c r="E225" s="136">
        <v>20910045</v>
      </c>
      <c r="F225" s="137"/>
      <c r="G225" s="138"/>
    </row>
    <row r="226" spans="1:7" ht="12.75" customHeight="1">
      <c r="A226" s="133">
        <v>15317</v>
      </c>
      <c r="B226" s="134" t="s">
        <v>97</v>
      </c>
      <c r="C226" s="134" t="s">
        <v>352</v>
      </c>
      <c r="D226" s="135">
        <v>8000126311</v>
      </c>
      <c r="E226" s="136">
        <v>3936607</v>
      </c>
      <c r="F226" s="137"/>
      <c r="G226" s="138"/>
    </row>
    <row r="227" spans="1:7" ht="12.75" customHeight="1">
      <c r="A227" s="133">
        <v>15322</v>
      </c>
      <c r="B227" s="134" t="s">
        <v>97</v>
      </c>
      <c r="C227" s="134" t="s">
        <v>353</v>
      </c>
      <c r="D227" s="135">
        <v>8000136839</v>
      </c>
      <c r="E227" s="136">
        <v>13445872</v>
      </c>
      <c r="F227" s="137"/>
      <c r="G227" s="138"/>
    </row>
    <row r="228" spans="1:7" ht="12.75" customHeight="1">
      <c r="A228" s="133">
        <v>15325</v>
      </c>
      <c r="B228" s="134" t="s">
        <v>97</v>
      </c>
      <c r="C228" s="134" t="s">
        <v>354</v>
      </c>
      <c r="D228" s="135">
        <v>8918008968</v>
      </c>
      <c r="E228" s="136">
        <v>5775437</v>
      </c>
      <c r="F228" s="137"/>
      <c r="G228" s="138"/>
    </row>
    <row r="229" spans="1:7" ht="12.75" customHeight="1">
      <c r="A229" s="133">
        <v>15332</v>
      </c>
      <c r="B229" s="134" t="s">
        <v>97</v>
      </c>
      <c r="C229" s="134" t="s">
        <v>355</v>
      </c>
      <c r="D229" s="135">
        <v>8000992029</v>
      </c>
      <c r="E229" s="136">
        <v>8224049</v>
      </c>
      <c r="F229" s="137"/>
      <c r="G229" s="138"/>
    </row>
    <row r="230" spans="1:7" ht="12.75" customHeight="1">
      <c r="A230" s="133">
        <v>15362</v>
      </c>
      <c r="B230" s="134" t="s">
        <v>97</v>
      </c>
      <c r="C230" s="134" t="s">
        <v>356</v>
      </c>
      <c r="D230" s="135">
        <v>8918560773</v>
      </c>
      <c r="E230" s="136">
        <v>2507216</v>
      </c>
      <c r="F230" s="137"/>
      <c r="G230" s="138"/>
    </row>
    <row r="231" spans="1:7" ht="12.75" customHeight="1">
      <c r="A231" s="133">
        <v>15367</v>
      </c>
      <c r="B231" s="134" t="s">
        <v>97</v>
      </c>
      <c r="C231" s="134" t="s">
        <v>357</v>
      </c>
      <c r="D231" s="135">
        <v>8918013764</v>
      </c>
      <c r="E231" s="136">
        <v>11492679</v>
      </c>
      <c r="F231" s="137"/>
      <c r="G231" s="138"/>
    </row>
    <row r="232" spans="1:7" ht="12.75" customHeight="1">
      <c r="A232" s="133">
        <v>15368</v>
      </c>
      <c r="B232" s="134" t="s">
        <v>97</v>
      </c>
      <c r="C232" s="134" t="s">
        <v>196</v>
      </c>
      <c r="D232" s="135">
        <v>8918565932</v>
      </c>
      <c r="E232" s="136">
        <v>9186819</v>
      </c>
      <c r="F232" s="137"/>
      <c r="G232" s="138"/>
    </row>
    <row r="233" spans="1:7" ht="12.75" customHeight="1">
      <c r="A233" s="133">
        <v>15377</v>
      </c>
      <c r="B233" s="134" t="s">
        <v>97</v>
      </c>
      <c r="C233" s="134" t="s">
        <v>358</v>
      </c>
      <c r="D233" s="135">
        <v>8000992068</v>
      </c>
      <c r="E233" s="136">
        <v>7109472</v>
      </c>
      <c r="F233" s="137"/>
      <c r="G233" s="138"/>
    </row>
    <row r="234" spans="1:7" ht="12.75" customHeight="1">
      <c r="A234" s="133">
        <v>15380</v>
      </c>
      <c r="B234" s="134" t="s">
        <v>97</v>
      </c>
      <c r="C234" s="134" t="s">
        <v>359</v>
      </c>
      <c r="D234" s="135">
        <v>8000996655</v>
      </c>
      <c r="E234" s="136">
        <v>3398416</v>
      </c>
      <c r="F234" s="137"/>
      <c r="G234" s="138"/>
    </row>
    <row r="235" spans="1:7" ht="12.75" customHeight="1">
      <c r="A235" s="133">
        <v>15401</v>
      </c>
      <c r="B235" s="134" t="s">
        <v>97</v>
      </c>
      <c r="C235" s="134" t="s">
        <v>360</v>
      </c>
      <c r="D235" s="135">
        <v>8000065412</v>
      </c>
      <c r="E235" s="136">
        <v>2358707</v>
      </c>
      <c r="F235" s="137"/>
      <c r="G235" s="138"/>
    </row>
    <row r="236" spans="1:7" ht="12.75" customHeight="1">
      <c r="A236" s="133">
        <v>15403</v>
      </c>
      <c r="B236" s="134" t="s">
        <v>97</v>
      </c>
      <c r="C236" s="134" t="s">
        <v>361</v>
      </c>
      <c r="D236" s="135">
        <v>8918562572</v>
      </c>
      <c r="E236" s="136">
        <v>4890338</v>
      </c>
      <c r="F236" s="137"/>
      <c r="G236" s="138"/>
    </row>
    <row r="237" spans="1:7" ht="12.75" customHeight="1">
      <c r="A237" s="133">
        <v>15407</v>
      </c>
      <c r="B237" s="134" t="s">
        <v>97</v>
      </c>
      <c r="C237" s="134" t="s">
        <v>362</v>
      </c>
      <c r="D237" s="135">
        <v>8918012687</v>
      </c>
      <c r="E237" s="136">
        <v>18359233</v>
      </c>
      <c r="F237" s="137"/>
      <c r="G237" s="138"/>
    </row>
    <row r="238" spans="1:7" ht="12.75" customHeight="1">
      <c r="A238" s="133">
        <v>15425</v>
      </c>
      <c r="B238" s="134" t="s">
        <v>97</v>
      </c>
      <c r="C238" s="134" t="s">
        <v>363</v>
      </c>
      <c r="D238" s="135">
        <v>8918011291</v>
      </c>
      <c r="E238" s="136">
        <v>6030620</v>
      </c>
      <c r="F238" s="137"/>
      <c r="G238" s="138"/>
    </row>
    <row r="239" spans="1:7" ht="12.75" customHeight="1">
      <c r="A239" s="133">
        <v>15442</v>
      </c>
      <c r="B239" s="134" t="s">
        <v>97</v>
      </c>
      <c r="C239" s="134" t="s">
        <v>364</v>
      </c>
      <c r="D239" s="135">
        <v>8000247898</v>
      </c>
      <c r="E239" s="136">
        <v>12516536</v>
      </c>
      <c r="F239" s="137"/>
      <c r="G239" s="138"/>
    </row>
    <row r="240" spans="1:7" ht="12.75" customHeight="1">
      <c r="A240" s="133">
        <v>15455</v>
      </c>
      <c r="B240" s="134" t="s">
        <v>97</v>
      </c>
      <c r="C240" s="134" t="s">
        <v>365</v>
      </c>
      <c r="D240" s="135">
        <v>8000296601</v>
      </c>
      <c r="E240" s="136">
        <v>11310672</v>
      </c>
      <c r="F240" s="137"/>
      <c r="G240" s="138"/>
    </row>
    <row r="241" spans="1:7" ht="12.75" customHeight="1">
      <c r="A241" s="133">
        <v>15464</v>
      </c>
      <c r="B241" s="134" t="s">
        <v>97</v>
      </c>
      <c r="C241" s="134" t="s">
        <v>366</v>
      </c>
      <c r="D241" s="135">
        <v>8918557357</v>
      </c>
      <c r="E241" s="136">
        <v>8962946</v>
      </c>
      <c r="F241" s="137"/>
      <c r="G241" s="138"/>
    </row>
    <row r="242" spans="1:7" ht="12.75" customHeight="1">
      <c r="A242" s="133">
        <v>15466</v>
      </c>
      <c r="B242" s="134" t="s">
        <v>97</v>
      </c>
      <c r="C242" s="134" t="s">
        <v>367</v>
      </c>
      <c r="D242" s="135">
        <v>8918565552</v>
      </c>
      <c r="E242" s="136">
        <v>7580418</v>
      </c>
      <c r="F242" s="137"/>
      <c r="G242" s="138"/>
    </row>
    <row r="243" spans="1:7" ht="12.75" customHeight="1">
      <c r="A243" s="133">
        <v>15469</v>
      </c>
      <c r="B243" s="134" t="s">
        <v>97</v>
      </c>
      <c r="C243" s="134" t="s">
        <v>368</v>
      </c>
      <c r="D243" s="135">
        <v>8000996623</v>
      </c>
      <c r="E243" s="136">
        <v>34143909</v>
      </c>
      <c r="F243" s="137"/>
      <c r="G243" s="138"/>
    </row>
    <row r="244" spans="1:7" ht="12.75" customHeight="1">
      <c r="A244" s="133">
        <v>15476</v>
      </c>
      <c r="B244" s="134" t="s">
        <v>97</v>
      </c>
      <c r="C244" s="134" t="s">
        <v>369</v>
      </c>
      <c r="D244" s="135">
        <v>8918019946</v>
      </c>
      <c r="E244" s="136">
        <v>11952383</v>
      </c>
      <c r="F244" s="137"/>
      <c r="G244" s="138"/>
    </row>
    <row r="245" spans="1:7" ht="12.75" customHeight="1">
      <c r="A245" s="133">
        <v>15480</v>
      </c>
      <c r="B245" s="134" t="s">
        <v>97</v>
      </c>
      <c r="C245" s="134" t="s">
        <v>370</v>
      </c>
      <c r="D245" s="135">
        <v>8000778087</v>
      </c>
      <c r="E245" s="136">
        <v>19338659</v>
      </c>
      <c r="F245" s="137"/>
      <c r="G245" s="138"/>
    </row>
    <row r="246" spans="1:7" ht="12.75" customHeight="1">
      <c r="A246" s="133">
        <v>15491</v>
      </c>
      <c r="B246" s="134" t="s">
        <v>97</v>
      </c>
      <c r="C246" s="134" t="s">
        <v>371</v>
      </c>
      <c r="D246" s="135">
        <v>8918552220</v>
      </c>
      <c r="E246" s="136">
        <v>15801260</v>
      </c>
      <c r="F246" s="137"/>
      <c r="G246" s="138"/>
    </row>
    <row r="247" spans="1:7" ht="12.75" customHeight="1">
      <c r="A247" s="133">
        <v>15494</v>
      </c>
      <c r="B247" s="134" t="s">
        <v>97</v>
      </c>
      <c r="C247" s="134" t="s">
        <v>372</v>
      </c>
      <c r="D247" s="135">
        <v>8000330620</v>
      </c>
      <c r="E247" s="136">
        <v>6978857</v>
      </c>
      <c r="F247" s="137"/>
      <c r="G247" s="138"/>
    </row>
    <row r="248" spans="1:7" ht="12.75" customHeight="1">
      <c r="A248" s="133">
        <v>15500</v>
      </c>
      <c r="B248" s="134" t="s">
        <v>97</v>
      </c>
      <c r="C248" s="134" t="s">
        <v>373</v>
      </c>
      <c r="D248" s="135">
        <v>8000261565</v>
      </c>
      <c r="E248" s="136">
        <v>4907892</v>
      </c>
      <c r="F248" s="137"/>
      <c r="G248" s="138"/>
    </row>
    <row r="249" spans="1:7" ht="12.75" customHeight="1">
      <c r="A249" s="133">
        <v>15507</v>
      </c>
      <c r="B249" s="134" t="s">
        <v>97</v>
      </c>
      <c r="C249" s="134" t="s">
        <v>374</v>
      </c>
      <c r="D249" s="135">
        <v>8918013621</v>
      </c>
      <c r="E249" s="136">
        <v>17788075</v>
      </c>
      <c r="F249" s="137"/>
      <c r="G249" s="138"/>
    </row>
    <row r="250" spans="1:7" ht="12.75" customHeight="1">
      <c r="A250" s="133">
        <v>15511</v>
      </c>
      <c r="B250" s="134" t="s">
        <v>97</v>
      </c>
      <c r="C250" s="134" t="s">
        <v>375</v>
      </c>
      <c r="D250" s="135">
        <v>8000284616</v>
      </c>
      <c r="E250" s="136">
        <v>3181765</v>
      </c>
      <c r="F250" s="137"/>
      <c r="G250" s="138"/>
    </row>
    <row r="251" spans="1:7" ht="12.75" customHeight="1">
      <c r="A251" s="133">
        <v>15514</v>
      </c>
      <c r="B251" s="134" t="s">
        <v>97</v>
      </c>
      <c r="C251" s="134" t="s">
        <v>376</v>
      </c>
      <c r="D251" s="135">
        <v>8000495083</v>
      </c>
      <c r="E251" s="136">
        <v>4822419</v>
      </c>
      <c r="F251" s="137"/>
      <c r="G251" s="138"/>
    </row>
    <row r="252" spans="1:7" ht="12.75" customHeight="1">
      <c r="A252" s="133">
        <v>15516</v>
      </c>
      <c r="B252" s="134" t="s">
        <v>97</v>
      </c>
      <c r="C252" s="134" t="s">
        <v>377</v>
      </c>
      <c r="D252" s="135">
        <v>8918012401</v>
      </c>
      <c r="E252" s="136">
        <v>34579312</v>
      </c>
      <c r="F252" s="137"/>
      <c r="G252" s="138"/>
    </row>
    <row r="253" spans="1:7" ht="12.75" customHeight="1">
      <c r="A253" s="133">
        <v>15518</v>
      </c>
      <c r="B253" s="134" t="s">
        <v>97</v>
      </c>
      <c r="C253" s="134" t="s">
        <v>378</v>
      </c>
      <c r="D253" s="135">
        <v>8000655937</v>
      </c>
      <c r="E253" s="136">
        <v>4598726</v>
      </c>
      <c r="F253" s="137"/>
      <c r="G253" s="138"/>
    </row>
    <row r="254" spans="1:7" ht="12.75" customHeight="1">
      <c r="A254" s="133">
        <v>15522</v>
      </c>
      <c r="B254" s="134" t="s">
        <v>97</v>
      </c>
      <c r="C254" s="134" t="s">
        <v>379</v>
      </c>
      <c r="D254" s="135">
        <v>8000126289</v>
      </c>
      <c r="E254" s="136">
        <v>3826439</v>
      </c>
      <c r="F254" s="137"/>
      <c r="G254" s="138"/>
    </row>
    <row r="255" spans="1:7" ht="12.75" customHeight="1">
      <c r="A255" s="133">
        <v>15531</v>
      </c>
      <c r="B255" s="134" t="s">
        <v>97</v>
      </c>
      <c r="C255" s="134" t="s">
        <v>380</v>
      </c>
      <c r="D255" s="135">
        <v>8918013685</v>
      </c>
      <c r="E255" s="136">
        <v>20660457</v>
      </c>
      <c r="F255" s="137"/>
      <c r="G255" s="138"/>
    </row>
    <row r="256" spans="1:7" ht="12.75" customHeight="1">
      <c r="A256" s="133">
        <v>15533</v>
      </c>
      <c r="B256" s="134" t="s">
        <v>97</v>
      </c>
      <c r="C256" s="134" t="s">
        <v>381</v>
      </c>
      <c r="D256" s="135">
        <v>8000654115</v>
      </c>
      <c r="E256" s="136">
        <v>7928762</v>
      </c>
      <c r="F256" s="137"/>
      <c r="G256" s="138"/>
    </row>
    <row r="257" spans="1:7" ht="12.75" customHeight="1">
      <c r="A257" s="133">
        <v>15537</v>
      </c>
      <c r="B257" s="134" t="s">
        <v>97</v>
      </c>
      <c r="C257" s="134" t="s">
        <v>382</v>
      </c>
      <c r="D257" s="135">
        <v>8918550152</v>
      </c>
      <c r="E257" s="136">
        <v>6358968</v>
      </c>
      <c r="F257" s="137"/>
      <c r="G257" s="138"/>
    </row>
    <row r="258" spans="1:7" ht="12.75" customHeight="1">
      <c r="A258" s="133">
        <v>15542</v>
      </c>
      <c r="B258" s="134" t="s">
        <v>97</v>
      </c>
      <c r="C258" s="134" t="s">
        <v>383</v>
      </c>
      <c r="D258" s="135">
        <v>8918564640</v>
      </c>
      <c r="E258" s="136">
        <v>14160441</v>
      </c>
      <c r="F258" s="137"/>
      <c r="G258" s="138"/>
    </row>
    <row r="259" spans="1:7" ht="12.75" customHeight="1">
      <c r="A259" s="133">
        <v>15550</v>
      </c>
      <c r="B259" s="134" t="s">
        <v>97</v>
      </c>
      <c r="C259" s="134" t="s">
        <v>384</v>
      </c>
      <c r="D259" s="135">
        <v>8000663895</v>
      </c>
      <c r="E259" s="136">
        <v>5510609</v>
      </c>
      <c r="F259" s="137"/>
      <c r="G259" s="138"/>
    </row>
    <row r="260" spans="1:7" ht="12.75" customHeight="1">
      <c r="A260" s="133">
        <v>15572</v>
      </c>
      <c r="B260" s="134" t="s">
        <v>97</v>
      </c>
      <c r="C260" s="134" t="s">
        <v>385</v>
      </c>
      <c r="D260" s="135">
        <v>8918004664</v>
      </c>
      <c r="E260" s="136">
        <v>99439893</v>
      </c>
      <c r="F260" s="137"/>
      <c r="G260" s="138"/>
    </row>
    <row r="261" spans="1:7" ht="12.75" customHeight="1">
      <c r="A261" s="133">
        <v>15580</v>
      </c>
      <c r="B261" s="134" t="s">
        <v>97</v>
      </c>
      <c r="C261" s="134" t="s">
        <v>386</v>
      </c>
      <c r="D261" s="135">
        <v>8000295135</v>
      </c>
      <c r="E261" s="136">
        <v>10717481</v>
      </c>
      <c r="F261" s="137"/>
      <c r="G261" s="138"/>
    </row>
    <row r="262" spans="1:7" ht="12.75" customHeight="1">
      <c r="A262" s="133">
        <v>15599</v>
      </c>
      <c r="B262" s="134" t="s">
        <v>97</v>
      </c>
      <c r="C262" s="134" t="s">
        <v>387</v>
      </c>
      <c r="D262" s="135">
        <v>8918012806</v>
      </c>
      <c r="E262" s="136">
        <v>20666808</v>
      </c>
      <c r="F262" s="137"/>
      <c r="G262" s="138"/>
    </row>
    <row r="263" spans="1:7" ht="12.75" customHeight="1">
      <c r="A263" s="133">
        <v>15600</v>
      </c>
      <c r="B263" s="134" t="s">
        <v>97</v>
      </c>
      <c r="C263" s="134" t="s">
        <v>388</v>
      </c>
      <c r="D263" s="135">
        <v>8918012440</v>
      </c>
      <c r="E263" s="136">
        <v>15062756</v>
      </c>
      <c r="F263" s="137"/>
      <c r="G263" s="138"/>
    </row>
    <row r="264" spans="1:7" ht="12.75" customHeight="1">
      <c r="A264" s="133">
        <v>15621</v>
      </c>
      <c r="B264" s="134" t="s">
        <v>97</v>
      </c>
      <c r="C264" s="134" t="s">
        <v>389</v>
      </c>
      <c r="D264" s="135">
        <v>8918017703</v>
      </c>
      <c r="E264" s="136">
        <v>5042753</v>
      </c>
      <c r="F264" s="137"/>
      <c r="G264" s="138"/>
    </row>
    <row r="265" spans="1:7" ht="12.75" customHeight="1">
      <c r="A265" s="133">
        <v>15632</v>
      </c>
      <c r="B265" s="134" t="s">
        <v>97</v>
      </c>
      <c r="C265" s="134" t="s">
        <v>390</v>
      </c>
      <c r="D265" s="135">
        <v>8000285171</v>
      </c>
      <c r="E265" s="136">
        <v>24203093</v>
      </c>
      <c r="F265" s="137"/>
      <c r="G265" s="138"/>
    </row>
    <row r="266" spans="1:7" ht="12.75" customHeight="1">
      <c r="A266" s="133">
        <v>15638</v>
      </c>
      <c r="B266" s="134" t="s">
        <v>97</v>
      </c>
      <c r="C266" s="134" t="s">
        <v>391</v>
      </c>
      <c r="D266" s="135">
        <v>8000198461</v>
      </c>
      <c r="E266" s="136">
        <v>7021741</v>
      </c>
      <c r="F266" s="137"/>
      <c r="G266" s="138"/>
    </row>
    <row r="267" spans="1:7" ht="12.75" customHeight="1">
      <c r="A267" s="133">
        <v>15646</v>
      </c>
      <c r="B267" s="134" t="s">
        <v>97</v>
      </c>
      <c r="C267" s="134" t="s">
        <v>392</v>
      </c>
      <c r="D267" s="135">
        <v>8000167579</v>
      </c>
      <c r="E267" s="136">
        <v>30608264</v>
      </c>
      <c r="F267" s="137"/>
      <c r="G267" s="138"/>
    </row>
    <row r="268" spans="1:7" ht="12.75" customHeight="1">
      <c r="A268" s="133">
        <v>15660</v>
      </c>
      <c r="B268" s="134" t="s">
        <v>97</v>
      </c>
      <c r="C268" s="134" t="s">
        <v>393</v>
      </c>
      <c r="D268" s="135">
        <v>8918012820</v>
      </c>
      <c r="E268" s="136">
        <v>2755592</v>
      </c>
      <c r="F268" s="137"/>
      <c r="G268" s="138"/>
    </row>
    <row r="269" spans="1:7" ht="12.75" customHeight="1">
      <c r="A269" s="133">
        <v>15664</v>
      </c>
      <c r="B269" s="134" t="s">
        <v>97</v>
      </c>
      <c r="C269" s="134" t="s">
        <v>394</v>
      </c>
      <c r="D269" s="135">
        <v>8000832337</v>
      </c>
      <c r="E269" s="136">
        <v>7867255</v>
      </c>
      <c r="F269" s="137"/>
      <c r="G269" s="138"/>
    </row>
    <row r="270" spans="1:7" ht="12.75" customHeight="1">
      <c r="A270" s="133">
        <v>15667</v>
      </c>
      <c r="B270" s="134" t="s">
        <v>97</v>
      </c>
      <c r="C270" s="134" t="s">
        <v>395</v>
      </c>
      <c r="D270" s="135">
        <v>8918021519</v>
      </c>
      <c r="E270" s="136">
        <v>8269954</v>
      </c>
      <c r="F270" s="137"/>
      <c r="G270" s="138"/>
    </row>
    <row r="271" spans="1:7" ht="12.75" customHeight="1">
      <c r="A271" s="133">
        <v>15673</v>
      </c>
      <c r="B271" s="134" t="s">
        <v>97</v>
      </c>
      <c r="C271" s="134" t="s">
        <v>396</v>
      </c>
      <c r="D271" s="135">
        <v>8918578211</v>
      </c>
      <c r="E271" s="136">
        <v>8183546</v>
      </c>
      <c r="F271" s="137"/>
      <c r="G271" s="138"/>
    </row>
    <row r="272" spans="1:7" ht="12.75" customHeight="1">
      <c r="A272" s="133">
        <v>15676</v>
      </c>
      <c r="B272" s="134" t="s">
        <v>97</v>
      </c>
      <c r="C272" s="134" t="s">
        <v>397</v>
      </c>
      <c r="D272" s="135">
        <v>8918012861</v>
      </c>
      <c r="E272" s="136">
        <v>6732263</v>
      </c>
      <c r="F272" s="137"/>
      <c r="G272" s="138"/>
    </row>
    <row r="273" spans="1:7" ht="12.75" customHeight="1">
      <c r="A273" s="133">
        <v>15681</v>
      </c>
      <c r="B273" s="134" t="s">
        <v>97</v>
      </c>
      <c r="C273" s="134" t="s">
        <v>398</v>
      </c>
      <c r="D273" s="135">
        <v>8918013692</v>
      </c>
      <c r="E273" s="136">
        <v>14627139</v>
      </c>
      <c r="F273" s="137"/>
      <c r="G273" s="138"/>
    </row>
    <row r="274" spans="1:7" ht="12.75" customHeight="1">
      <c r="A274" s="133">
        <v>15686</v>
      </c>
      <c r="B274" s="134" t="s">
        <v>97</v>
      </c>
      <c r="C274" s="134" t="s">
        <v>399</v>
      </c>
      <c r="D274" s="135">
        <v>8000207338</v>
      </c>
      <c r="E274" s="136">
        <v>14244941</v>
      </c>
      <c r="F274" s="137"/>
      <c r="G274" s="138"/>
    </row>
    <row r="275" spans="1:7" ht="12.75" customHeight="1">
      <c r="A275" s="133">
        <v>15690</v>
      </c>
      <c r="B275" s="134" t="s">
        <v>97</v>
      </c>
      <c r="C275" s="134" t="s">
        <v>400</v>
      </c>
      <c r="D275" s="135">
        <v>8000293866</v>
      </c>
      <c r="E275" s="136">
        <v>6038993</v>
      </c>
      <c r="F275" s="137"/>
      <c r="G275" s="138"/>
    </row>
    <row r="276" spans="1:7" ht="12.75" customHeight="1">
      <c r="A276" s="133">
        <v>15693</v>
      </c>
      <c r="B276" s="134" t="s">
        <v>97</v>
      </c>
      <c r="C276" s="134" t="s">
        <v>401</v>
      </c>
      <c r="D276" s="135">
        <v>8000392133</v>
      </c>
      <c r="E276" s="136">
        <v>12761911</v>
      </c>
      <c r="F276" s="137"/>
      <c r="G276" s="138"/>
    </row>
    <row r="277" spans="1:7" ht="12.75" customHeight="1">
      <c r="A277" s="133">
        <v>15696</v>
      </c>
      <c r="B277" s="134" t="s">
        <v>97</v>
      </c>
      <c r="C277" s="134" t="s">
        <v>402</v>
      </c>
      <c r="D277" s="135">
        <v>8000996512</v>
      </c>
      <c r="E277" s="136">
        <v>4770341</v>
      </c>
      <c r="F277" s="137"/>
      <c r="G277" s="138"/>
    </row>
    <row r="278" spans="1:7" ht="12.75" customHeight="1">
      <c r="A278" s="133">
        <v>15720</v>
      </c>
      <c r="B278" s="134" t="s">
        <v>97</v>
      </c>
      <c r="C278" s="134" t="s">
        <v>403</v>
      </c>
      <c r="D278" s="135">
        <v>8000507913</v>
      </c>
      <c r="E278" s="136">
        <v>4542439</v>
      </c>
      <c r="F278" s="137"/>
      <c r="G278" s="138"/>
    </row>
    <row r="279" spans="1:7" ht="12.75" customHeight="1">
      <c r="A279" s="133">
        <v>15723</v>
      </c>
      <c r="B279" s="134" t="s">
        <v>97</v>
      </c>
      <c r="C279" s="134" t="s">
        <v>404</v>
      </c>
      <c r="D279" s="135">
        <v>8000994412</v>
      </c>
      <c r="E279" s="136">
        <v>2363368</v>
      </c>
      <c r="F279" s="137"/>
      <c r="G279" s="138"/>
    </row>
    <row r="280" spans="1:7" ht="12.75" customHeight="1">
      <c r="A280" s="133">
        <v>15740</v>
      </c>
      <c r="B280" s="134" t="s">
        <v>97</v>
      </c>
      <c r="C280" s="134" t="s">
        <v>405</v>
      </c>
      <c r="D280" s="135">
        <v>8918019115</v>
      </c>
      <c r="E280" s="136">
        <v>19328603</v>
      </c>
      <c r="F280" s="137"/>
      <c r="G280" s="138"/>
    </row>
    <row r="281" spans="1:7" ht="12.75" customHeight="1">
      <c r="A281" s="133">
        <v>15753</v>
      </c>
      <c r="B281" s="134" t="s">
        <v>97</v>
      </c>
      <c r="C281" s="134" t="s">
        <v>406</v>
      </c>
      <c r="D281" s="135">
        <v>8918550161</v>
      </c>
      <c r="E281" s="136">
        <v>17051407</v>
      </c>
      <c r="F281" s="137"/>
      <c r="G281" s="138"/>
    </row>
    <row r="282" spans="1:7" ht="12.75" customHeight="1">
      <c r="A282" s="133">
        <v>15755</v>
      </c>
      <c r="B282" s="134" t="s">
        <v>97</v>
      </c>
      <c r="C282" s="134" t="s">
        <v>407</v>
      </c>
      <c r="D282" s="135">
        <v>8000269111</v>
      </c>
      <c r="E282" s="136">
        <v>18686891</v>
      </c>
      <c r="F282" s="137"/>
      <c r="G282" s="138"/>
    </row>
    <row r="283" spans="1:7" ht="12.75" customHeight="1">
      <c r="A283" s="133">
        <v>15757</v>
      </c>
      <c r="B283" s="134" t="s">
        <v>97</v>
      </c>
      <c r="C283" s="134" t="s">
        <v>408</v>
      </c>
      <c r="D283" s="135">
        <v>8000992108</v>
      </c>
      <c r="E283" s="136">
        <v>12005565</v>
      </c>
      <c r="F283" s="137"/>
      <c r="G283" s="138"/>
    </row>
    <row r="284" spans="1:7" ht="12.75" customHeight="1">
      <c r="A284" s="133">
        <v>15761</v>
      </c>
      <c r="B284" s="134" t="s">
        <v>97</v>
      </c>
      <c r="C284" s="134" t="s">
        <v>409</v>
      </c>
      <c r="D284" s="135">
        <v>8000298265</v>
      </c>
      <c r="E284" s="136">
        <v>5081721</v>
      </c>
      <c r="F284" s="137"/>
      <c r="G284" s="138"/>
    </row>
    <row r="285" spans="1:7" ht="12.75" customHeight="1">
      <c r="A285" s="133">
        <v>15762</v>
      </c>
      <c r="B285" s="134" t="s">
        <v>97</v>
      </c>
      <c r="C285" s="134" t="s">
        <v>410</v>
      </c>
      <c r="D285" s="135">
        <v>8000192779</v>
      </c>
      <c r="E285" s="136">
        <v>6124522</v>
      </c>
      <c r="F285" s="137"/>
      <c r="G285" s="138"/>
    </row>
    <row r="286" spans="1:7" ht="12.75" customHeight="1">
      <c r="A286" s="133">
        <v>15763</v>
      </c>
      <c r="B286" s="134" t="s">
        <v>97</v>
      </c>
      <c r="C286" s="134" t="s">
        <v>411</v>
      </c>
      <c r="D286" s="135">
        <v>8918010611</v>
      </c>
      <c r="E286" s="136">
        <v>13071957</v>
      </c>
      <c r="F286" s="137"/>
      <c r="G286" s="138"/>
    </row>
    <row r="287" spans="1:7" ht="12.75" customHeight="1">
      <c r="A287" s="133">
        <v>15764</v>
      </c>
      <c r="B287" s="134" t="s">
        <v>97</v>
      </c>
      <c r="C287" s="134" t="s">
        <v>412</v>
      </c>
      <c r="D287" s="135">
        <v>8000159097</v>
      </c>
      <c r="E287" s="136">
        <v>14255331</v>
      </c>
      <c r="F287" s="137"/>
      <c r="G287" s="138"/>
    </row>
    <row r="288" spans="1:7" ht="12.75" customHeight="1">
      <c r="A288" s="133">
        <v>15774</v>
      </c>
      <c r="B288" s="134" t="s">
        <v>97</v>
      </c>
      <c r="C288" s="134" t="s">
        <v>413</v>
      </c>
      <c r="D288" s="135">
        <v>8918564721</v>
      </c>
      <c r="E288" s="136">
        <v>4740196</v>
      </c>
      <c r="F288" s="137"/>
      <c r="G288" s="138"/>
    </row>
    <row r="289" spans="1:7" ht="12.75" customHeight="1">
      <c r="A289" s="133">
        <v>15776</v>
      </c>
      <c r="B289" s="134" t="s">
        <v>97</v>
      </c>
      <c r="C289" s="134" t="s">
        <v>414</v>
      </c>
      <c r="D289" s="135">
        <v>8000309881</v>
      </c>
      <c r="E289" s="136">
        <v>8267995</v>
      </c>
      <c r="F289" s="137"/>
      <c r="G289" s="138"/>
    </row>
    <row r="290" spans="1:7" ht="12.75" customHeight="1">
      <c r="A290" s="133">
        <v>15778</v>
      </c>
      <c r="B290" s="134" t="s">
        <v>97</v>
      </c>
      <c r="C290" s="134" t="s">
        <v>415</v>
      </c>
      <c r="D290" s="135">
        <v>8000285764</v>
      </c>
      <c r="E290" s="136">
        <v>6174272</v>
      </c>
      <c r="F290" s="137"/>
      <c r="G290" s="138"/>
    </row>
    <row r="291" spans="1:7" ht="12.75" customHeight="1">
      <c r="A291" s="133">
        <v>15790</v>
      </c>
      <c r="B291" s="134" t="s">
        <v>97</v>
      </c>
      <c r="C291" s="139" t="s">
        <v>416</v>
      </c>
      <c r="D291" s="135">
        <v>8918561313</v>
      </c>
      <c r="E291" s="136">
        <v>0</v>
      </c>
      <c r="F291" s="141" t="s">
        <v>183</v>
      </c>
      <c r="G291" s="138"/>
    </row>
    <row r="292" spans="1:7" ht="12.75" customHeight="1">
      <c r="A292" s="133">
        <v>15798</v>
      </c>
      <c r="B292" s="134" t="s">
        <v>97</v>
      </c>
      <c r="C292" s="134" t="s">
        <v>417</v>
      </c>
      <c r="D292" s="135">
        <v>8000197099</v>
      </c>
      <c r="E292" s="136">
        <v>4997824</v>
      </c>
      <c r="F292" s="137"/>
      <c r="G292" s="138"/>
    </row>
    <row r="293" spans="1:7" ht="12.75" customHeight="1">
      <c r="A293" s="133">
        <v>15804</v>
      </c>
      <c r="B293" s="134" t="s">
        <v>97</v>
      </c>
      <c r="C293" s="134" t="s">
        <v>418</v>
      </c>
      <c r="D293" s="135">
        <v>8918008603</v>
      </c>
      <c r="E293" s="136">
        <v>16250595</v>
      </c>
      <c r="F293" s="137"/>
      <c r="G293" s="138"/>
    </row>
    <row r="294" spans="1:7" ht="12.75" customHeight="1">
      <c r="A294" s="133">
        <v>15806</v>
      </c>
      <c r="B294" s="134" t="s">
        <v>97</v>
      </c>
      <c r="C294" s="134" t="s">
        <v>419</v>
      </c>
      <c r="D294" s="135">
        <v>8918553616</v>
      </c>
      <c r="E294" s="136">
        <v>14025772</v>
      </c>
      <c r="F294" s="137"/>
      <c r="G294" s="138"/>
    </row>
    <row r="295" spans="1:7" ht="12.75" customHeight="1">
      <c r="A295" s="133">
        <v>15808</v>
      </c>
      <c r="B295" s="134" t="s">
        <v>97</v>
      </c>
      <c r="C295" s="134" t="s">
        <v>420</v>
      </c>
      <c r="D295" s="135">
        <v>8000284361</v>
      </c>
      <c r="E295" s="136">
        <v>4664187</v>
      </c>
      <c r="F295" s="137"/>
      <c r="G295" s="138"/>
    </row>
    <row r="296" spans="1:7" ht="12.75" customHeight="1">
      <c r="A296" s="133">
        <v>15810</v>
      </c>
      <c r="B296" s="134" t="s">
        <v>97</v>
      </c>
      <c r="C296" s="134" t="s">
        <v>421</v>
      </c>
      <c r="D296" s="135">
        <v>8000991876</v>
      </c>
      <c r="E296" s="136">
        <v>7488562</v>
      </c>
      <c r="F296" s="137"/>
      <c r="G296" s="138"/>
    </row>
    <row r="297" spans="1:7" ht="12.75" customHeight="1">
      <c r="A297" s="133">
        <v>15814</v>
      </c>
      <c r="B297" s="134" t="s">
        <v>97</v>
      </c>
      <c r="C297" s="134" t="s">
        <v>422</v>
      </c>
      <c r="D297" s="135">
        <v>8000996426</v>
      </c>
      <c r="E297" s="136">
        <v>18459669</v>
      </c>
      <c r="F297" s="137"/>
      <c r="G297" s="138"/>
    </row>
    <row r="298" spans="1:7" ht="12.75" customHeight="1">
      <c r="A298" s="133">
        <v>15816</v>
      </c>
      <c r="B298" s="134" t="s">
        <v>97</v>
      </c>
      <c r="C298" s="134" t="s">
        <v>423</v>
      </c>
      <c r="D298" s="135">
        <v>8000622559</v>
      </c>
      <c r="E298" s="136">
        <v>8664173</v>
      </c>
      <c r="F298" s="137"/>
      <c r="G298" s="138"/>
    </row>
    <row r="299" spans="1:7" ht="12.75" customHeight="1">
      <c r="A299" s="133">
        <v>15820</v>
      </c>
      <c r="B299" s="134" t="s">
        <v>97</v>
      </c>
      <c r="C299" s="134" t="s">
        <v>424</v>
      </c>
      <c r="D299" s="135">
        <v>8918566251</v>
      </c>
      <c r="E299" s="136">
        <v>5554960</v>
      </c>
      <c r="F299" s="137"/>
      <c r="G299" s="138"/>
    </row>
    <row r="300" spans="1:7" ht="12.75" customHeight="1">
      <c r="A300" s="133">
        <v>15822</v>
      </c>
      <c r="B300" s="134" t="s">
        <v>97</v>
      </c>
      <c r="C300" s="134" t="s">
        <v>425</v>
      </c>
      <c r="D300" s="135">
        <v>8000126350</v>
      </c>
      <c r="E300" s="136">
        <v>13291229</v>
      </c>
      <c r="F300" s="137"/>
      <c r="G300" s="138"/>
    </row>
    <row r="301" spans="1:7" ht="12.75" customHeight="1">
      <c r="A301" s="133">
        <v>15832</v>
      </c>
      <c r="B301" s="134" t="s">
        <v>97</v>
      </c>
      <c r="C301" s="134" t="s">
        <v>426</v>
      </c>
      <c r="D301" s="135">
        <v>8000996393</v>
      </c>
      <c r="E301" s="136">
        <v>2476244</v>
      </c>
      <c r="F301" s="137"/>
      <c r="G301" s="138"/>
    </row>
    <row r="302" spans="1:7" ht="12.75" customHeight="1">
      <c r="A302" s="133">
        <v>15835</v>
      </c>
      <c r="B302" s="134" t="s">
        <v>97</v>
      </c>
      <c r="C302" s="134" t="s">
        <v>427</v>
      </c>
      <c r="D302" s="135">
        <v>8918017878</v>
      </c>
      <c r="E302" s="136">
        <v>14316435</v>
      </c>
      <c r="F302" s="137"/>
      <c r="G302" s="138"/>
    </row>
    <row r="303" spans="1:7" ht="12.75" customHeight="1">
      <c r="A303" s="133">
        <v>15837</v>
      </c>
      <c r="B303" s="134" t="s">
        <v>97</v>
      </c>
      <c r="C303" s="134" t="s">
        <v>428</v>
      </c>
      <c r="D303" s="135">
        <v>8000272923</v>
      </c>
      <c r="E303" s="136">
        <v>16575165</v>
      </c>
      <c r="F303" s="137"/>
      <c r="G303" s="138"/>
    </row>
    <row r="304" spans="1:7" ht="12.75" customHeight="1">
      <c r="A304" s="133">
        <v>15839</v>
      </c>
      <c r="B304" s="134" t="s">
        <v>97</v>
      </c>
      <c r="C304" s="134" t="s">
        <v>429</v>
      </c>
      <c r="D304" s="135">
        <v>8000996354</v>
      </c>
      <c r="E304" s="136">
        <v>4098242</v>
      </c>
      <c r="F304" s="137"/>
      <c r="G304" s="138"/>
    </row>
    <row r="305" spans="1:7" ht="12.75" customHeight="1">
      <c r="A305" s="133">
        <v>15842</v>
      </c>
      <c r="B305" s="134" t="s">
        <v>97</v>
      </c>
      <c r="C305" s="134" t="s">
        <v>430</v>
      </c>
      <c r="D305" s="135">
        <v>8000996315</v>
      </c>
      <c r="E305" s="136">
        <v>14670012</v>
      </c>
      <c r="F305" s="137"/>
      <c r="G305" s="138"/>
    </row>
    <row r="306" spans="1:7" ht="12.75" customHeight="1">
      <c r="A306" s="133">
        <v>15861</v>
      </c>
      <c r="B306" s="134" t="s">
        <v>97</v>
      </c>
      <c r="C306" s="134" t="s">
        <v>431</v>
      </c>
      <c r="D306" s="135">
        <v>8918009862</v>
      </c>
      <c r="E306" s="136">
        <v>21283716</v>
      </c>
      <c r="F306" s="137"/>
      <c r="G306" s="138"/>
    </row>
    <row r="307" spans="1:7" ht="12.75" customHeight="1">
      <c r="A307" s="133">
        <v>15879</v>
      </c>
      <c r="B307" s="134" t="s">
        <v>97</v>
      </c>
      <c r="C307" s="134" t="s">
        <v>432</v>
      </c>
      <c r="D307" s="135">
        <v>8918013470</v>
      </c>
      <c r="E307" s="136">
        <v>4751443</v>
      </c>
      <c r="F307" s="137"/>
      <c r="G307" s="138"/>
    </row>
    <row r="308" spans="1:7" ht="12.75" customHeight="1">
      <c r="A308" s="133">
        <v>15897</v>
      </c>
      <c r="B308" s="134" t="s">
        <v>97</v>
      </c>
      <c r="C308" s="134" t="s">
        <v>433</v>
      </c>
      <c r="D308" s="135">
        <v>8918021067</v>
      </c>
      <c r="E308" s="136">
        <v>8668424</v>
      </c>
      <c r="F308" s="137"/>
      <c r="G308" s="138"/>
    </row>
    <row r="309" spans="1:7" ht="12.75" customHeight="1">
      <c r="A309" s="133">
        <v>17013</v>
      </c>
      <c r="B309" s="134" t="s">
        <v>5</v>
      </c>
      <c r="C309" s="134" t="s">
        <v>434</v>
      </c>
      <c r="D309" s="135">
        <v>8908011320</v>
      </c>
      <c r="E309" s="136">
        <v>32027883</v>
      </c>
      <c r="F309" s="137"/>
      <c r="G309" s="138"/>
    </row>
    <row r="310" spans="1:7" ht="12.75" customHeight="1">
      <c r="A310" s="133">
        <v>17042</v>
      </c>
      <c r="B310" s="134" t="s">
        <v>5</v>
      </c>
      <c r="C310" s="134" t="s">
        <v>435</v>
      </c>
      <c r="D310" s="135">
        <v>8908011391</v>
      </c>
      <c r="E310" s="136">
        <v>44682109</v>
      </c>
      <c r="F310" s="137"/>
      <c r="G310" s="138"/>
    </row>
    <row r="311" spans="1:7" ht="12.75" customHeight="1">
      <c r="A311" s="133">
        <v>17050</v>
      </c>
      <c r="B311" s="134" t="s">
        <v>5</v>
      </c>
      <c r="C311" s="134" t="s">
        <v>436</v>
      </c>
      <c r="D311" s="135">
        <v>8908011424</v>
      </c>
      <c r="E311" s="136">
        <v>16595736</v>
      </c>
      <c r="F311" s="137"/>
      <c r="G311" s="138"/>
    </row>
    <row r="312" spans="1:7" ht="12.75" customHeight="1">
      <c r="A312" s="133">
        <v>17088</v>
      </c>
      <c r="B312" s="134" t="s">
        <v>5</v>
      </c>
      <c r="C312" s="134" t="s">
        <v>437</v>
      </c>
      <c r="D312" s="135">
        <v>8908026509</v>
      </c>
      <c r="E312" s="136">
        <v>16462269</v>
      </c>
      <c r="F312" s="137"/>
      <c r="G312" s="138"/>
    </row>
    <row r="313" spans="1:7" ht="12.75" customHeight="1">
      <c r="A313" s="133">
        <v>17174</v>
      </c>
      <c r="B313" s="134" t="s">
        <v>5</v>
      </c>
      <c r="C313" s="134" t="s">
        <v>438</v>
      </c>
      <c r="D313" s="135">
        <v>8908011338</v>
      </c>
      <c r="E313" s="136">
        <v>58746155</v>
      </c>
      <c r="F313" s="137"/>
      <c r="G313" s="138"/>
    </row>
    <row r="314" spans="1:7" ht="12.75" customHeight="1">
      <c r="A314" s="133">
        <v>17272</v>
      </c>
      <c r="B314" s="134" t="s">
        <v>5</v>
      </c>
      <c r="C314" s="134" t="s">
        <v>439</v>
      </c>
      <c r="D314" s="135">
        <v>8908011449</v>
      </c>
      <c r="E314" s="136">
        <v>14105840</v>
      </c>
      <c r="F314" s="137"/>
      <c r="G314" s="138"/>
    </row>
    <row r="315" spans="1:7" ht="12.75" customHeight="1">
      <c r="A315" s="133">
        <v>17380</v>
      </c>
      <c r="B315" s="134" t="s">
        <v>5</v>
      </c>
      <c r="C315" s="134" t="s">
        <v>440</v>
      </c>
      <c r="D315" s="135">
        <v>8908011306</v>
      </c>
      <c r="E315" s="136">
        <v>103481141</v>
      </c>
      <c r="F315" s="137"/>
      <c r="G315" s="138"/>
    </row>
    <row r="316" spans="1:7" ht="12.75" customHeight="1">
      <c r="A316" s="133">
        <v>17388</v>
      </c>
      <c r="B316" s="134" t="s">
        <v>5</v>
      </c>
      <c r="C316" s="134" t="s">
        <v>441</v>
      </c>
      <c r="D316" s="135">
        <v>8908027958</v>
      </c>
      <c r="E316" s="136">
        <v>9547778</v>
      </c>
      <c r="F316" s="137"/>
      <c r="G316" s="138"/>
    </row>
    <row r="317" spans="1:7" ht="12.75" customHeight="1">
      <c r="A317" s="133">
        <v>17433</v>
      </c>
      <c r="B317" s="134" t="s">
        <v>5</v>
      </c>
      <c r="C317" s="134" t="s">
        <v>442</v>
      </c>
      <c r="D317" s="135">
        <v>8908025059</v>
      </c>
      <c r="E317" s="136">
        <v>25053763</v>
      </c>
      <c r="F317" s="137"/>
      <c r="G317" s="138"/>
    </row>
    <row r="318" spans="1:7" ht="12.75" customHeight="1">
      <c r="A318" s="133">
        <v>17442</v>
      </c>
      <c r="B318" s="134" t="s">
        <v>5</v>
      </c>
      <c r="C318" s="134" t="s">
        <v>443</v>
      </c>
      <c r="D318" s="135">
        <v>8908011456</v>
      </c>
      <c r="E318" s="136">
        <v>18305413</v>
      </c>
      <c r="F318" s="137"/>
      <c r="G318" s="138"/>
    </row>
    <row r="319" spans="1:7" ht="12.75" customHeight="1">
      <c r="A319" s="133">
        <v>17444</v>
      </c>
      <c r="B319" s="134" t="s">
        <v>5</v>
      </c>
      <c r="C319" s="134" t="s">
        <v>444</v>
      </c>
      <c r="D319" s="135">
        <v>8908011470</v>
      </c>
      <c r="E319" s="136">
        <v>22125771</v>
      </c>
      <c r="F319" s="137"/>
      <c r="G319" s="138"/>
    </row>
    <row r="320" spans="1:7" ht="12.75" customHeight="1">
      <c r="A320" s="133">
        <v>17446</v>
      </c>
      <c r="B320" s="134" t="s">
        <v>5</v>
      </c>
      <c r="C320" s="134" t="s">
        <v>445</v>
      </c>
      <c r="D320" s="135">
        <v>8908011463</v>
      </c>
      <c r="E320" s="136">
        <v>3342852</v>
      </c>
      <c r="F320" s="137"/>
      <c r="G320" s="138"/>
    </row>
    <row r="321" spans="1:7" ht="12.75" customHeight="1">
      <c r="A321" s="133">
        <v>17486</v>
      </c>
      <c r="B321" s="134" t="s">
        <v>5</v>
      </c>
      <c r="C321" s="134" t="s">
        <v>446</v>
      </c>
      <c r="D321" s="135">
        <v>8908011352</v>
      </c>
      <c r="E321" s="136">
        <v>29974688</v>
      </c>
      <c r="F321" s="137"/>
      <c r="G321" s="138"/>
    </row>
    <row r="322" spans="1:7" ht="12.75" customHeight="1">
      <c r="A322" s="133">
        <v>17495</v>
      </c>
      <c r="B322" s="134" t="s">
        <v>5</v>
      </c>
      <c r="C322" s="134" t="s">
        <v>447</v>
      </c>
      <c r="D322" s="135">
        <v>8100029635</v>
      </c>
      <c r="E322" s="136">
        <v>12659248</v>
      </c>
      <c r="F322" s="137"/>
      <c r="G322" s="138"/>
    </row>
    <row r="323" spans="1:7" ht="12.75" customHeight="1">
      <c r="A323" s="133">
        <v>17513</v>
      </c>
      <c r="B323" s="134" t="s">
        <v>5</v>
      </c>
      <c r="C323" s="134" t="s">
        <v>448</v>
      </c>
      <c r="D323" s="135">
        <v>8908011361</v>
      </c>
      <c r="E323" s="136">
        <v>19436551</v>
      </c>
      <c r="F323" s="137"/>
      <c r="G323" s="138"/>
    </row>
    <row r="324" spans="1:7" ht="12.75" customHeight="1">
      <c r="A324" s="133">
        <v>17524</v>
      </c>
      <c r="B324" s="134" t="s">
        <v>5</v>
      </c>
      <c r="C324" s="134" t="s">
        <v>449</v>
      </c>
      <c r="D324" s="135">
        <v>8908011417</v>
      </c>
      <c r="E324" s="136">
        <v>23373792</v>
      </c>
      <c r="F324" s="137"/>
      <c r="G324" s="138"/>
    </row>
    <row r="325" spans="1:7" ht="12.75" customHeight="1">
      <c r="A325" s="133">
        <v>17541</v>
      </c>
      <c r="B325" s="134" t="s">
        <v>5</v>
      </c>
      <c r="C325" s="134" t="s">
        <v>450</v>
      </c>
      <c r="D325" s="135">
        <v>8908011377</v>
      </c>
      <c r="E325" s="136">
        <v>30911440</v>
      </c>
      <c r="F325" s="137"/>
      <c r="G325" s="138"/>
    </row>
    <row r="326" spans="1:7" ht="12.75" customHeight="1">
      <c r="A326" s="133">
        <v>17614</v>
      </c>
      <c r="B326" s="134" t="s">
        <v>5</v>
      </c>
      <c r="C326" s="134" t="s">
        <v>451</v>
      </c>
      <c r="D326" s="135">
        <v>8908011384</v>
      </c>
      <c r="E326" s="136">
        <v>68452501</v>
      </c>
      <c r="F326" s="137"/>
      <c r="G326" s="138"/>
    </row>
    <row r="327" spans="1:7" ht="12.75" customHeight="1">
      <c r="A327" s="133">
        <v>17616</v>
      </c>
      <c r="B327" s="134" t="s">
        <v>5</v>
      </c>
      <c r="C327" s="134" t="s">
        <v>13</v>
      </c>
      <c r="D327" s="135">
        <v>8000954611</v>
      </c>
      <c r="E327" s="136">
        <v>17121147</v>
      </c>
      <c r="F327" s="137"/>
      <c r="G327" s="138"/>
    </row>
    <row r="328" spans="1:7" ht="12.75" customHeight="1">
      <c r="A328" s="133">
        <v>17653</v>
      </c>
      <c r="B328" s="134" t="s">
        <v>5</v>
      </c>
      <c r="C328" s="134" t="s">
        <v>452</v>
      </c>
      <c r="D328" s="135">
        <v>8908011313</v>
      </c>
      <c r="E328" s="136">
        <v>23843392</v>
      </c>
      <c r="F328" s="137"/>
      <c r="G328" s="138"/>
    </row>
    <row r="329" spans="1:7" ht="12.75" customHeight="1">
      <c r="A329" s="133">
        <v>17662</v>
      </c>
      <c r="B329" s="134" t="s">
        <v>5</v>
      </c>
      <c r="C329" s="134" t="s">
        <v>453</v>
      </c>
      <c r="D329" s="135">
        <v>8908011495</v>
      </c>
      <c r="E329" s="136">
        <v>35163259</v>
      </c>
      <c r="F329" s="137"/>
      <c r="G329" s="138"/>
    </row>
    <row r="330" spans="1:7" ht="12.75" customHeight="1">
      <c r="A330" s="133">
        <v>17665</v>
      </c>
      <c r="B330" s="134" t="s">
        <v>5</v>
      </c>
      <c r="C330" s="134" t="s">
        <v>454</v>
      </c>
      <c r="D330" s="135">
        <v>8100019988</v>
      </c>
      <c r="E330" s="136">
        <v>7293881</v>
      </c>
      <c r="F330" s="137"/>
      <c r="G330" s="138"/>
    </row>
    <row r="331" spans="1:7" ht="12.75" customHeight="1">
      <c r="A331" s="133">
        <v>17777</v>
      </c>
      <c r="B331" s="134" t="s">
        <v>5</v>
      </c>
      <c r="C331" s="134" t="s">
        <v>455</v>
      </c>
      <c r="D331" s="135">
        <v>8908011503</v>
      </c>
      <c r="E331" s="136">
        <v>37496312</v>
      </c>
      <c r="F331" s="137"/>
      <c r="G331" s="138"/>
    </row>
    <row r="332" spans="1:7" ht="12.75" customHeight="1">
      <c r="A332" s="133">
        <v>17867</v>
      </c>
      <c r="B332" s="134" t="s">
        <v>5</v>
      </c>
      <c r="C332" s="134" t="s">
        <v>456</v>
      </c>
      <c r="D332" s="135">
        <v>8908011510</v>
      </c>
      <c r="E332" s="136">
        <v>16554651</v>
      </c>
      <c r="F332" s="137"/>
      <c r="G332" s="138"/>
    </row>
    <row r="333" spans="1:7" ht="12.75" customHeight="1">
      <c r="A333" s="133">
        <v>17873</v>
      </c>
      <c r="B333" s="134" t="s">
        <v>5</v>
      </c>
      <c r="C333" s="134" t="s">
        <v>457</v>
      </c>
      <c r="D333" s="135">
        <v>8908011528</v>
      </c>
      <c r="E333" s="136">
        <v>46521909</v>
      </c>
      <c r="F333" s="137"/>
      <c r="G333" s="138"/>
    </row>
    <row r="334" spans="1:7" ht="12.75" customHeight="1">
      <c r="A334" s="133">
        <v>17877</v>
      </c>
      <c r="B334" s="134" t="s">
        <v>5</v>
      </c>
      <c r="C334" s="134" t="s">
        <v>458</v>
      </c>
      <c r="D334" s="135">
        <v>8000908335</v>
      </c>
      <c r="E334" s="136">
        <v>19671339</v>
      </c>
      <c r="F334" s="137"/>
      <c r="G334" s="138"/>
    </row>
    <row r="335" spans="1:7" ht="12.75" customHeight="1">
      <c r="A335" s="133">
        <v>18029</v>
      </c>
      <c r="B335" s="134" t="s">
        <v>99</v>
      </c>
      <c r="C335" s="134" t="s">
        <v>459</v>
      </c>
      <c r="D335" s="135">
        <v>8911904318</v>
      </c>
      <c r="E335" s="136">
        <v>9978821</v>
      </c>
      <c r="F335" s="137"/>
      <c r="G335" s="138"/>
    </row>
    <row r="336" spans="1:7" ht="12.75" customHeight="1">
      <c r="A336" s="133">
        <v>18094</v>
      </c>
      <c r="B336" s="134" t="s">
        <v>99</v>
      </c>
      <c r="C336" s="134" t="s">
        <v>460</v>
      </c>
      <c r="D336" s="135">
        <v>8000957347</v>
      </c>
      <c r="E336" s="136">
        <v>25417099</v>
      </c>
      <c r="F336" s="137"/>
      <c r="G336" s="138"/>
    </row>
    <row r="337" spans="1:7" ht="12.75" customHeight="1">
      <c r="A337" s="133">
        <v>18150</v>
      </c>
      <c r="B337" s="134" t="s">
        <v>99</v>
      </c>
      <c r="C337" s="134" t="s">
        <v>461</v>
      </c>
      <c r="D337" s="135">
        <v>8000957544</v>
      </c>
      <c r="E337" s="136">
        <v>79131904</v>
      </c>
      <c r="F337" s="137"/>
      <c r="G337" s="138"/>
    </row>
    <row r="338" spans="1:7" ht="12.75" customHeight="1">
      <c r="A338" s="133">
        <v>18205</v>
      </c>
      <c r="B338" s="134" t="s">
        <v>99</v>
      </c>
      <c r="C338" s="139" t="s">
        <v>462</v>
      </c>
      <c r="D338" s="135">
        <v>8000957576</v>
      </c>
      <c r="E338" s="136">
        <v>21279211</v>
      </c>
      <c r="F338" s="141" t="s">
        <v>183</v>
      </c>
      <c r="G338" s="138"/>
    </row>
    <row r="339" spans="1:7" ht="12.75" customHeight="1">
      <c r="A339" s="133">
        <v>18247</v>
      </c>
      <c r="B339" s="134" t="s">
        <v>99</v>
      </c>
      <c r="C339" s="134" t="s">
        <v>463</v>
      </c>
      <c r="D339" s="135">
        <v>8000957609</v>
      </c>
      <c r="E339" s="136">
        <v>43665781</v>
      </c>
      <c r="F339" s="137"/>
      <c r="G339" s="138"/>
    </row>
    <row r="340" spans="1:7" ht="12.75" customHeight="1">
      <c r="A340" s="133">
        <v>18256</v>
      </c>
      <c r="B340" s="134" t="s">
        <v>99</v>
      </c>
      <c r="C340" s="134" t="s">
        <v>464</v>
      </c>
      <c r="D340" s="135">
        <v>8000957630</v>
      </c>
      <c r="E340" s="136">
        <v>32383421</v>
      </c>
      <c r="F340" s="137"/>
      <c r="G340" s="138"/>
    </row>
    <row r="341" spans="1:7" ht="12.75" customHeight="1">
      <c r="A341" s="133">
        <v>18410</v>
      </c>
      <c r="B341" s="134" t="s">
        <v>99</v>
      </c>
      <c r="C341" s="134" t="s">
        <v>465</v>
      </c>
      <c r="D341" s="135">
        <v>8000957702</v>
      </c>
      <c r="E341" s="136">
        <v>48094565</v>
      </c>
      <c r="F341" s="137"/>
      <c r="G341" s="138"/>
    </row>
    <row r="342" spans="1:7" ht="12.75" customHeight="1">
      <c r="A342" s="133">
        <v>18460</v>
      </c>
      <c r="B342" s="134" t="s">
        <v>99</v>
      </c>
      <c r="C342" s="134" t="s">
        <v>466</v>
      </c>
      <c r="D342" s="135">
        <v>8000674526</v>
      </c>
      <c r="E342" s="136">
        <v>27665317</v>
      </c>
      <c r="F342" s="137"/>
      <c r="G342" s="138"/>
    </row>
    <row r="343" spans="1:7" ht="12.75" customHeight="1">
      <c r="A343" s="133">
        <v>18479</v>
      </c>
      <c r="B343" s="134" t="s">
        <v>99</v>
      </c>
      <c r="C343" s="134" t="s">
        <v>467</v>
      </c>
      <c r="D343" s="135">
        <v>8000957734</v>
      </c>
      <c r="E343" s="136">
        <v>8393175</v>
      </c>
      <c r="F343" s="137"/>
      <c r="G343" s="138"/>
    </row>
    <row r="344" spans="1:7" ht="12.75" customHeight="1">
      <c r="A344" s="133">
        <v>18592</v>
      </c>
      <c r="B344" s="134" t="s">
        <v>99</v>
      </c>
      <c r="C344" s="134" t="s">
        <v>468</v>
      </c>
      <c r="D344" s="135">
        <v>8000957759</v>
      </c>
      <c r="E344" s="136">
        <v>65099435</v>
      </c>
      <c r="F344" s="137"/>
      <c r="G344" s="138"/>
    </row>
    <row r="345" spans="1:7" ht="12.75" customHeight="1">
      <c r="A345" s="133">
        <v>18610</v>
      </c>
      <c r="B345" s="134" t="s">
        <v>99</v>
      </c>
      <c r="C345" s="134" t="s">
        <v>469</v>
      </c>
      <c r="D345" s="135">
        <v>8000957820</v>
      </c>
      <c r="E345" s="136">
        <v>31916395</v>
      </c>
      <c r="F345" s="137"/>
      <c r="G345" s="138"/>
    </row>
    <row r="346" spans="1:7" ht="12.75" customHeight="1">
      <c r="A346" s="133">
        <v>18753</v>
      </c>
      <c r="B346" s="134" t="s">
        <v>99</v>
      </c>
      <c r="C346" s="134" t="s">
        <v>470</v>
      </c>
      <c r="D346" s="135">
        <v>8000957852</v>
      </c>
      <c r="E346" s="136">
        <v>134689643</v>
      </c>
      <c r="F346" s="137"/>
      <c r="G346" s="138"/>
    </row>
    <row r="347" spans="1:7" ht="12.75" customHeight="1">
      <c r="A347" s="133">
        <v>18756</v>
      </c>
      <c r="B347" s="134" t="s">
        <v>99</v>
      </c>
      <c r="C347" s="134" t="s">
        <v>471</v>
      </c>
      <c r="D347" s="135">
        <v>8000957861</v>
      </c>
      <c r="E347" s="136">
        <v>38272093</v>
      </c>
      <c r="F347" s="137"/>
      <c r="G347" s="138"/>
    </row>
    <row r="348" spans="1:7" ht="12.75" customHeight="1">
      <c r="A348" s="133">
        <v>18785</v>
      </c>
      <c r="B348" s="134" t="s">
        <v>99</v>
      </c>
      <c r="C348" s="134" t="s">
        <v>472</v>
      </c>
      <c r="D348" s="135">
        <v>8000957884</v>
      </c>
      <c r="E348" s="136">
        <v>20830065</v>
      </c>
      <c r="F348" s="137"/>
      <c r="G348" s="138"/>
    </row>
    <row r="349" spans="1:7" ht="12.75" customHeight="1">
      <c r="A349" s="133">
        <v>18860</v>
      </c>
      <c r="B349" s="134" t="s">
        <v>99</v>
      </c>
      <c r="C349" s="134" t="s">
        <v>247</v>
      </c>
      <c r="D349" s="135">
        <v>8000504071</v>
      </c>
      <c r="E349" s="136">
        <v>16485265</v>
      </c>
      <c r="F349" s="137"/>
      <c r="G349" s="138"/>
    </row>
    <row r="350" spans="1:7" ht="12.75" customHeight="1">
      <c r="A350" s="133">
        <v>19022</v>
      </c>
      <c r="B350" s="134" t="s">
        <v>6</v>
      </c>
      <c r="C350" s="134" t="s">
        <v>473</v>
      </c>
      <c r="D350" s="135" t="s">
        <v>474</v>
      </c>
      <c r="E350" s="136">
        <v>46280251</v>
      </c>
      <c r="F350" s="137"/>
      <c r="G350" s="138"/>
    </row>
    <row r="351" spans="1:7" ht="12.75" customHeight="1">
      <c r="A351" s="133">
        <v>19050</v>
      </c>
      <c r="B351" s="134" t="s">
        <v>6</v>
      </c>
      <c r="C351" s="134" t="s">
        <v>154</v>
      </c>
      <c r="D351" s="135">
        <v>8915007251</v>
      </c>
      <c r="E351" s="136">
        <v>101079093</v>
      </c>
      <c r="F351" s="137"/>
      <c r="G351" s="138"/>
    </row>
    <row r="352" spans="1:7" ht="12.75" customHeight="1">
      <c r="A352" s="133">
        <v>19075</v>
      </c>
      <c r="B352" s="134" t="s">
        <v>6</v>
      </c>
      <c r="C352" s="134" t="s">
        <v>475</v>
      </c>
      <c r="D352" s="135">
        <v>8915008691</v>
      </c>
      <c r="E352" s="136">
        <v>49130896</v>
      </c>
      <c r="F352" s="137"/>
      <c r="G352" s="138"/>
    </row>
    <row r="353" spans="1:7" ht="12.75" customHeight="1">
      <c r="A353" s="133">
        <v>19100</v>
      </c>
      <c r="B353" s="134" t="s">
        <v>6</v>
      </c>
      <c r="C353" s="134" t="s">
        <v>93</v>
      </c>
      <c r="D353" s="135">
        <v>8000959612</v>
      </c>
      <c r="E353" s="136">
        <v>85628736</v>
      </c>
      <c r="F353" s="137"/>
      <c r="G353" s="138"/>
    </row>
    <row r="354" spans="1:7" ht="12.75" customHeight="1">
      <c r="A354" s="133">
        <v>19110</v>
      </c>
      <c r="B354" s="134" t="s">
        <v>6</v>
      </c>
      <c r="C354" s="139" t="s">
        <v>476</v>
      </c>
      <c r="D354" s="135">
        <v>8915023073</v>
      </c>
      <c r="E354" s="136">
        <v>61787723</v>
      </c>
      <c r="F354" s="141" t="s">
        <v>183</v>
      </c>
      <c r="G354" s="138"/>
    </row>
    <row r="355" spans="1:7" ht="12.75" customHeight="1">
      <c r="A355" s="133">
        <v>19130</v>
      </c>
      <c r="B355" s="134" t="s">
        <v>6</v>
      </c>
      <c r="C355" s="134" t="s">
        <v>477</v>
      </c>
      <c r="D355" s="135">
        <v>8915008645</v>
      </c>
      <c r="E355" s="136">
        <v>89368096</v>
      </c>
      <c r="F355" s="137"/>
      <c r="G355" s="138"/>
    </row>
    <row r="356" spans="1:7" ht="12.75" customHeight="1">
      <c r="A356" s="133">
        <v>19137</v>
      </c>
      <c r="B356" s="134" t="s">
        <v>6</v>
      </c>
      <c r="C356" s="134" t="s">
        <v>478</v>
      </c>
      <c r="D356" s="135">
        <v>8915017231</v>
      </c>
      <c r="E356" s="136">
        <v>113373312</v>
      </c>
      <c r="F356" s="137"/>
      <c r="G356" s="138"/>
    </row>
    <row r="357" spans="1:7" ht="12.75" customHeight="1">
      <c r="A357" s="133">
        <v>19142</v>
      </c>
      <c r="B357" s="134" t="s">
        <v>6</v>
      </c>
      <c r="C357" s="134" t="s">
        <v>479</v>
      </c>
      <c r="D357" s="135">
        <v>8915012927</v>
      </c>
      <c r="E357" s="136">
        <v>59582261</v>
      </c>
      <c r="F357" s="137"/>
      <c r="G357" s="138"/>
    </row>
    <row r="358" spans="1:7" ht="12.75" customHeight="1">
      <c r="A358" s="133">
        <v>19212</v>
      </c>
      <c r="B358" s="134" t="s">
        <v>6</v>
      </c>
      <c r="C358" s="134" t="s">
        <v>480</v>
      </c>
      <c r="D358" s="135">
        <v>8915012830</v>
      </c>
      <c r="E358" s="136">
        <v>63437477</v>
      </c>
      <c r="F358" s="137"/>
      <c r="G358" s="138"/>
    </row>
    <row r="359" spans="1:7" ht="12.75" customHeight="1">
      <c r="A359" s="133">
        <v>19256</v>
      </c>
      <c r="B359" s="134" t="s">
        <v>6</v>
      </c>
      <c r="C359" s="134" t="s">
        <v>481</v>
      </c>
      <c r="D359" s="135">
        <v>8915009786</v>
      </c>
      <c r="E359" s="136">
        <v>109700672</v>
      </c>
      <c r="F359" s="137"/>
      <c r="G359" s="138"/>
    </row>
    <row r="360" spans="1:7" ht="12.75" customHeight="1">
      <c r="A360" s="133">
        <v>19290</v>
      </c>
      <c r="B360" s="134" t="s">
        <v>6</v>
      </c>
      <c r="C360" s="134" t="s">
        <v>31</v>
      </c>
      <c r="D360" s="135">
        <v>8001884921</v>
      </c>
      <c r="E360" s="136">
        <v>10513763</v>
      </c>
      <c r="F360" s="137"/>
      <c r="G360" s="138"/>
    </row>
    <row r="361" spans="1:7" ht="12.75" customHeight="1">
      <c r="A361" s="133">
        <v>19300</v>
      </c>
      <c r="B361" s="134" t="s">
        <v>6</v>
      </c>
      <c r="C361" s="134" t="s">
        <v>482</v>
      </c>
      <c r="D361" s="135">
        <v>9001271830</v>
      </c>
      <c r="E361" s="136">
        <v>25663048</v>
      </c>
      <c r="F361" s="137"/>
      <c r="G361" s="138"/>
    </row>
    <row r="362" spans="1:7" ht="12.75" customHeight="1">
      <c r="A362" s="133">
        <v>19318</v>
      </c>
      <c r="B362" s="134" t="s">
        <v>6</v>
      </c>
      <c r="C362" s="134" t="s">
        <v>483</v>
      </c>
      <c r="D362" s="135">
        <v>8000843780</v>
      </c>
      <c r="E362" s="136">
        <v>135683541</v>
      </c>
      <c r="F362" s="137"/>
      <c r="G362" s="138"/>
    </row>
    <row r="363" spans="1:7" ht="12.75" customHeight="1">
      <c r="A363" s="133">
        <v>19355</v>
      </c>
      <c r="B363" s="134" t="s">
        <v>6</v>
      </c>
      <c r="C363" s="134" t="s">
        <v>484</v>
      </c>
      <c r="D363" s="135">
        <v>8000047411</v>
      </c>
      <c r="E363" s="136">
        <v>83473803</v>
      </c>
      <c r="F363" s="137"/>
      <c r="G363" s="138"/>
    </row>
    <row r="364" spans="1:7" ht="12.75" customHeight="1">
      <c r="A364" s="133">
        <v>19364</v>
      </c>
      <c r="B364" s="134" t="s">
        <v>6</v>
      </c>
      <c r="C364" s="134" t="s">
        <v>485</v>
      </c>
      <c r="D364" s="135" t="s">
        <v>486</v>
      </c>
      <c r="E364" s="136">
        <v>50744981</v>
      </c>
      <c r="F364" s="137"/>
      <c r="G364" s="138"/>
    </row>
    <row r="365" spans="1:7" ht="12.75" customHeight="1">
      <c r="A365" s="133">
        <v>19392</v>
      </c>
      <c r="B365" s="134" t="s">
        <v>6</v>
      </c>
      <c r="C365" s="134" t="s">
        <v>487</v>
      </c>
      <c r="D365" s="135" t="s">
        <v>488</v>
      </c>
      <c r="E365" s="136">
        <v>23398715</v>
      </c>
      <c r="F365" s="137"/>
      <c r="G365" s="138"/>
    </row>
    <row r="366" spans="1:7" ht="12.75" customHeight="1">
      <c r="A366" s="133">
        <v>19397</v>
      </c>
      <c r="B366" s="134" t="s">
        <v>6</v>
      </c>
      <c r="C366" s="134" t="s">
        <v>489</v>
      </c>
      <c r="D366" s="135" t="s">
        <v>490</v>
      </c>
      <c r="E366" s="136">
        <v>47555291</v>
      </c>
      <c r="F366" s="137"/>
      <c r="G366" s="138"/>
    </row>
    <row r="367" spans="1:7" ht="12.75" customHeight="1">
      <c r="A367" s="133">
        <v>19418</v>
      </c>
      <c r="B367" s="134" t="s">
        <v>6</v>
      </c>
      <c r="C367" s="134" t="s">
        <v>491</v>
      </c>
      <c r="D367" s="135">
        <v>8000511689</v>
      </c>
      <c r="E367" s="136">
        <v>60232779</v>
      </c>
      <c r="F367" s="137"/>
      <c r="G367" s="138"/>
    </row>
    <row r="368" spans="1:7" ht="12.75" customHeight="1">
      <c r="A368" s="133">
        <v>19450</v>
      </c>
      <c r="B368" s="134" t="s">
        <v>6</v>
      </c>
      <c r="C368" s="134" t="s">
        <v>492</v>
      </c>
      <c r="D368" s="135">
        <v>8915023976</v>
      </c>
      <c r="E368" s="136">
        <v>37205984</v>
      </c>
      <c r="F368" s="137"/>
      <c r="G368" s="138"/>
    </row>
    <row r="369" spans="1:7" ht="12.75" customHeight="1">
      <c r="A369" s="133">
        <v>19455</v>
      </c>
      <c r="B369" s="134" t="s">
        <v>6</v>
      </c>
      <c r="C369" s="134" t="s">
        <v>493</v>
      </c>
      <c r="D369" s="135" t="s">
        <v>494</v>
      </c>
      <c r="E369" s="136">
        <v>63646571</v>
      </c>
      <c r="F369" s="137"/>
      <c r="G369" s="138"/>
    </row>
    <row r="370" spans="1:7" ht="12.75" customHeight="1">
      <c r="A370" s="133">
        <v>19473</v>
      </c>
      <c r="B370" s="134" t="s">
        <v>6</v>
      </c>
      <c r="C370" s="134" t="s">
        <v>294</v>
      </c>
      <c r="D370" s="135">
        <v>8915009826</v>
      </c>
      <c r="E370" s="136">
        <v>94542101</v>
      </c>
      <c r="F370" s="137"/>
      <c r="G370" s="138"/>
    </row>
    <row r="371" spans="1:7" ht="12.75" customHeight="1">
      <c r="A371" s="133">
        <v>19513</v>
      </c>
      <c r="B371" s="134" t="s">
        <v>6</v>
      </c>
      <c r="C371" s="134" t="s">
        <v>495</v>
      </c>
      <c r="D371" s="135">
        <v>8000959787</v>
      </c>
      <c r="E371" s="136">
        <v>16898971</v>
      </c>
      <c r="F371" s="137"/>
      <c r="G371" s="138"/>
    </row>
    <row r="372" spans="1:7" ht="12.75" customHeight="1">
      <c r="A372" s="133">
        <v>19517</v>
      </c>
      <c r="B372" s="134" t="s">
        <v>6</v>
      </c>
      <c r="C372" s="134" t="s">
        <v>376</v>
      </c>
      <c r="D372" s="135">
        <v>8000959802</v>
      </c>
      <c r="E372" s="136">
        <v>126614848</v>
      </c>
      <c r="F372" s="137"/>
      <c r="G372" s="138"/>
    </row>
    <row r="373" spans="1:7" ht="12.75" customHeight="1">
      <c r="A373" s="133">
        <v>19532</v>
      </c>
      <c r="B373" s="134" t="s">
        <v>6</v>
      </c>
      <c r="C373" s="134" t="s">
        <v>496</v>
      </c>
      <c r="D373" s="135">
        <v>8915021948</v>
      </c>
      <c r="E373" s="136">
        <v>59615717</v>
      </c>
      <c r="F373" s="137"/>
      <c r="G373" s="138"/>
    </row>
    <row r="374" spans="1:7" ht="12.75" customHeight="1">
      <c r="A374" s="133">
        <v>19533</v>
      </c>
      <c r="B374" s="134" t="s">
        <v>6</v>
      </c>
      <c r="C374" s="134" t="s">
        <v>497</v>
      </c>
      <c r="D374" s="135">
        <v>8170009925</v>
      </c>
      <c r="E374" s="136">
        <v>30761291</v>
      </c>
      <c r="F374" s="137"/>
      <c r="G374" s="138"/>
    </row>
    <row r="375" spans="1:7" ht="12.75" customHeight="1">
      <c r="A375" s="133">
        <v>19548</v>
      </c>
      <c r="B375" s="134" t="s">
        <v>6</v>
      </c>
      <c r="C375" s="134" t="s">
        <v>498</v>
      </c>
      <c r="D375" s="135">
        <v>8915008566</v>
      </c>
      <c r="E375" s="136">
        <v>63826880</v>
      </c>
      <c r="F375" s="137"/>
      <c r="G375" s="138"/>
    </row>
    <row r="376" spans="1:7" ht="12.75" customHeight="1">
      <c r="A376" s="133">
        <v>19573</v>
      </c>
      <c r="B376" s="134" t="s">
        <v>6</v>
      </c>
      <c r="C376" s="134" t="s">
        <v>499</v>
      </c>
      <c r="D376" s="135" t="s">
        <v>500</v>
      </c>
      <c r="E376" s="136">
        <v>56489941</v>
      </c>
      <c r="F376" s="137"/>
      <c r="G376" s="138"/>
    </row>
    <row r="377" spans="1:7" ht="12.75" customHeight="1">
      <c r="A377" s="133">
        <v>19585</v>
      </c>
      <c r="B377" s="134" t="s">
        <v>6</v>
      </c>
      <c r="C377" s="134" t="s">
        <v>501</v>
      </c>
      <c r="D377" s="135">
        <v>8915007210</v>
      </c>
      <c r="E377" s="136">
        <v>30647373</v>
      </c>
      <c r="F377" s="137"/>
      <c r="G377" s="138"/>
    </row>
    <row r="378" spans="1:7" ht="12.75" customHeight="1">
      <c r="A378" s="133">
        <v>19622</v>
      </c>
      <c r="B378" s="134" t="s">
        <v>6</v>
      </c>
      <c r="C378" s="134" t="s">
        <v>502</v>
      </c>
      <c r="D378" s="135">
        <v>8000959834</v>
      </c>
      <c r="E378" s="136">
        <v>24221936</v>
      </c>
      <c r="F378" s="137"/>
      <c r="G378" s="138"/>
    </row>
    <row r="379" spans="1:7" ht="12.75" customHeight="1">
      <c r="A379" s="133">
        <v>19693</v>
      </c>
      <c r="B379" s="134" t="s">
        <v>6</v>
      </c>
      <c r="C379" s="134" t="s">
        <v>503</v>
      </c>
      <c r="D379" s="135">
        <v>8915024824</v>
      </c>
      <c r="E379" s="136">
        <v>21065633</v>
      </c>
      <c r="F379" s="137"/>
      <c r="G379" s="138"/>
    </row>
    <row r="380" spans="1:7" ht="12.75" customHeight="1">
      <c r="A380" s="133">
        <v>19698</v>
      </c>
      <c r="B380" s="134" t="s">
        <v>6</v>
      </c>
      <c r="C380" s="134" t="s">
        <v>504</v>
      </c>
      <c r="D380" s="135">
        <v>8915002692</v>
      </c>
      <c r="E380" s="136">
        <v>157038912</v>
      </c>
      <c r="F380" s="137"/>
      <c r="G380" s="138"/>
    </row>
    <row r="381" spans="1:7" ht="12.75" customHeight="1">
      <c r="A381" s="133">
        <v>19701</v>
      </c>
      <c r="B381" s="134" t="s">
        <v>6</v>
      </c>
      <c r="C381" s="134" t="s">
        <v>308</v>
      </c>
      <c r="D381" s="135" t="s">
        <v>505</v>
      </c>
      <c r="E381" s="136">
        <v>18251581</v>
      </c>
      <c r="F381" s="137"/>
      <c r="G381" s="138"/>
    </row>
    <row r="382" spans="1:7" ht="12.75" customHeight="1">
      <c r="A382" s="133">
        <v>19743</v>
      </c>
      <c r="B382" s="134" t="s">
        <v>6</v>
      </c>
      <c r="C382" s="134" t="s">
        <v>506</v>
      </c>
      <c r="D382" s="135">
        <v>8000959866</v>
      </c>
      <c r="E382" s="136">
        <v>79638272</v>
      </c>
      <c r="F382" s="137"/>
      <c r="G382" s="138"/>
    </row>
    <row r="383" spans="1:7" ht="12.75" customHeight="1">
      <c r="A383" s="133">
        <v>19760</v>
      </c>
      <c r="B383" s="134" t="s">
        <v>6</v>
      </c>
      <c r="C383" s="134" t="s">
        <v>507</v>
      </c>
      <c r="D383" s="135">
        <v>8915012776</v>
      </c>
      <c r="E383" s="136">
        <v>20264152</v>
      </c>
      <c r="F383" s="137"/>
      <c r="G383" s="138"/>
    </row>
    <row r="384" spans="1:7" ht="12.75" customHeight="1">
      <c r="A384" s="133">
        <v>19780</v>
      </c>
      <c r="B384" s="134" t="s">
        <v>6</v>
      </c>
      <c r="C384" s="134" t="s">
        <v>508</v>
      </c>
      <c r="D384" s="135">
        <v>8001176875</v>
      </c>
      <c r="E384" s="136">
        <v>50783440</v>
      </c>
      <c r="F384" s="137"/>
      <c r="G384" s="138"/>
    </row>
    <row r="385" spans="1:7" ht="12.75" customHeight="1">
      <c r="A385" s="133">
        <v>19785</v>
      </c>
      <c r="B385" s="134" t="s">
        <v>6</v>
      </c>
      <c r="C385" s="134" t="s">
        <v>15</v>
      </c>
      <c r="D385" s="135">
        <v>8170034405</v>
      </c>
      <c r="E385" s="136">
        <v>18619736</v>
      </c>
      <c r="F385" s="137"/>
      <c r="G385" s="138"/>
    </row>
    <row r="386" spans="1:7" ht="12.75" customHeight="1">
      <c r="A386" s="133">
        <v>19807</v>
      </c>
      <c r="B386" s="134" t="s">
        <v>6</v>
      </c>
      <c r="C386" s="134" t="s">
        <v>509</v>
      </c>
      <c r="D386" s="135">
        <v>8915007425</v>
      </c>
      <c r="E386" s="136">
        <v>49986597</v>
      </c>
      <c r="F386" s="137"/>
      <c r="G386" s="138"/>
    </row>
    <row r="387" spans="1:7" ht="12.75" customHeight="1">
      <c r="A387" s="133">
        <v>19809</v>
      </c>
      <c r="B387" s="134" t="s">
        <v>6</v>
      </c>
      <c r="C387" s="134" t="s">
        <v>510</v>
      </c>
      <c r="D387" s="135">
        <v>8000511671</v>
      </c>
      <c r="E387" s="136">
        <v>104475776</v>
      </c>
      <c r="F387" s="137"/>
      <c r="G387" s="138"/>
    </row>
    <row r="388" spans="1:7" ht="12.75" customHeight="1">
      <c r="A388" s="133">
        <v>19821</v>
      </c>
      <c r="B388" s="134" t="s">
        <v>6</v>
      </c>
      <c r="C388" s="134" t="s">
        <v>511</v>
      </c>
      <c r="D388" s="135">
        <v>8915008874</v>
      </c>
      <c r="E388" s="136">
        <v>88356373</v>
      </c>
      <c r="F388" s="137"/>
      <c r="G388" s="138"/>
    </row>
    <row r="389" spans="1:7" ht="12.75" customHeight="1">
      <c r="A389" s="133">
        <v>19824</v>
      </c>
      <c r="B389" s="134" t="s">
        <v>6</v>
      </c>
      <c r="C389" s="134" t="s">
        <v>512</v>
      </c>
      <c r="D389" s="135">
        <v>8000318745</v>
      </c>
      <c r="E389" s="136">
        <v>50306677</v>
      </c>
      <c r="F389" s="137"/>
      <c r="G389" s="138"/>
    </row>
    <row r="390" spans="1:7" ht="12.75" customHeight="1">
      <c r="A390" s="133">
        <v>19845</v>
      </c>
      <c r="B390" s="134" t="s">
        <v>6</v>
      </c>
      <c r="C390" s="134" t="s">
        <v>513</v>
      </c>
      <c r="D390" s="135">
        <v>8170026754</v>
      </c>
      <c r="E390" s="136">
        <v>29071264</v>
      </c>
      <c r="F390" s="137"/>
      <c r="G390" s="138"/>
    </row>
    <row r="391" spans="1:7" ht="12.75" customHeight="1">
      <c r="A391" s="133">
        <v>20011</v>
      </c>
      <c r="B391" s="134" t="s">
        <v>7</v>
      </c>
      <c r="C391" s="134" t="s">
        <v>514</v>
      </c>
      <c r="D391" s="135">
        <v>8000965614</v>
      </c>
      <c r="E391" s="136">
        <v>191329749</v>
      </c>
      <c r="F391" s="137"/>
      <c r="G391" s="138"/>
    </row>
    <row r="392" spans="1:7" ht="12.75" customHeight="1">
      <c r="A392" s="133">
        <v>20013</v>
      </c>
      <c r="B392" s="134" t="s">
        <v>7</v>
      </c>
      <c r="C392" s="134" t="s">
        <v>515</v>
      </c>
      <c r="D392" s="135">
        <v>8000965581</v>
      </c>
      <c r="E392" s="136">
        <v>164030219</v>
      </c>
      <c r="F392" s="137"/>
      <c r="G392" s="138"/>
    </row>
    <row r="393" spans="1:7" ht="12.75" customHeight="1">
      <c r="A393" s="133">
        <v>20032</v>
      </c>
      <c r="B393" s="134" t="s">
        <v>7</v>
      </c>
      <c r="C393" s="134" t="s">
        <v>516</v>
      </c>
      <c r="D393" s="135">
        <v>8923015411</v>
      </c>
      <c r="E393" s="136">
        <v>65319584</v>
      </c>
      <c r="F393" s="137"/>
      <c r="G393" s="138"/>
    </row>
    <row r="394" spans="1:7" ht="12.75" customHeight="1">
      <c r="A394" s="133">
        <v>20045</v>
      </c>
      <c r="B394" s="134" t="s">
        <v>7</v>
      </c>
      <c r="C394" s="134" t="s">
        <v>517</v>
      </c>
      <c r="D394" s="135">
        <v>8000965764</v>
      </c>
      <c r="E394" s="136">
        <v>58711216</v>
      </c>
      <c r="F394" s="137"/>
      <c r="G394" s="138"/>
    </row>
    <row r="395" spans="1:7" ht="12.75" customHeight="1">
      <c r="A395" s="133">
        <v>20060</v>
      </c>
      <c r="B395" s="134" t="s">
        <v>7</v>
      </c>
      <c r="C395" s="134" t="s">
        <v>518</v>
      </c>
      <c r="D395" s="135">
        <v>8923011308</v>
      </c>
      <c r="E395" s="136">
        <v>91618603</v>
      </c>
      <c r="F395" s="137"/>
      <c r="G395" s="138"/>
    </row>
    <row r="396" spans="1:7" ht="12.75" customHeight="1">
      <c r="A396" s="133">
        <v>20175</v>
      </c>
      <c r="B396" s="134" t="s">
        <v>7</v>
      </c>
      <c r="C396" s="134" t="s">
        <v>519</v>
      </c>
      <c r="D396" s="135">
        <v>8923008151</v>
      </c>
      <c r="E396" s="136">
        <v>118691307</v>
      </c>
      <c r="F396" s="137"/>
      <c r="G396" s="138"/>
    </row>
    <row r="397" spans="1:7" ht="12.75" customHeight="1">
      <c r="A397" s="133">
        <v>20178</v>
      </c>
      <c r="B397" s="134" t="s">
        <v>7</v>
      </c>
      <c r="C397" s="134" t="s">
        <v>520</v>
      </c>
      <c r="D397" s="135">
        <v>8000965850</v>
      </c>
      <c r="E397" s="136">
        <v>68903189</v>
      </c>
      <c r="F397" s="137"/>
      <c r="G397" s="138"/>
    </row>
    <row r="398" spans="1:7" ht="12.75" customHeight="1">
      <c r="A398" s="133">
        <v>20228</v>
      </c>
      <c r="B398" s="134" t="s">
        <v>7</v>
      </c>
      <c r="C398" s="134" t="s">
        <v>521</v>
      </c>
      <c r="D398" s="135">
        <v>8000965804</v>
      </c>
      <c r="E398" s="136">
        <v>77590731</v>
      </c>
      <c r="F398" s="137"/>
      <c r="G398" s="138"/>
    </row>
    <row r="399" spans="1:7" ht="12.75" customHeight="1">
      <c r="A399" s="133">
        <v>20238</v>
      </c>
      <c r="B399" s="134" t="s">
        <v>7</v>
      </c>
      <c r="C399" s="134" t="s">
        <v>522</v>
      </c>
      <c r="D399" s="135">
        <v>8000965875</v>
      </c>
      <c r="E399" s="136">
        <v>88516571</v>
      </c>
      <c r="F399" s="137"/>
      <c r="G399" s="138"/>
    </row>
    <row r="400" spans="1:7" ht="12.75" customHeight="1">
      <c r="A400" s="133">
        <v>20250</v>
      </c>
      <c r="B400" s="134" t="s">
        <v>7</v>
      </c>
      <c r="C400" s="134" t="s">
        <v>523</v>
      </c>
      <c r="D400" s="135">
        <v>8000965922</v>
      </c>
      <c r="E400" s="136">
        <v>116931904</v>
      </c>
      <c r="F400" s="137"/>
      <c r="G400" s="138"/>
    </row>
    <row r="401" spans="1:7" ht="12.75" customHeight="1">
      <c r="A401" s="133">
        <v>20295</v>
      </c>
      <c r="B401" s="134" t="s">
        <v>7</v>
      </c>
      <c r="C401" s="134" t="s">
        <v>524</v>
      </c>
      <c r="D401" s="135">
        <v>8000965954</v>
      </c>
      <c r="E401" s="136">
        <v>25738789</v>
      </c>
      <c r="F401" s="137"/>
      <c r="G401" s="138"/>
    </row>
    <row r="402" spans="1:7" ht="12.75" customHeight="1">
      <c r="A402" s="133">
        <v>20310</v>
      </c>
      <c r="B402" s="134" t="s">
        <v>7</v>
      </c>
      <c r="C402" s="134" t="s">
        <v>525</v>
      </c>
      <c r="D402" s="135">
        <v>8000965979</v>
      </c>
      <c r="E402" s="136">
        <v>10818247</v>
      </c>
      <c r="F402" s="137"/>
      <c r="G402" s="138"/>
    </row>
    <row r="403" spans="1:7" ht="12.75" customHeight="1">
      <c r="A403" s="133">
        <v>20383</v>
      </c>
      <c r="B403" s="134" t="s">
        <v>7</v>
      </c>
      <c r="C403" s="134" t="s">
        <v>526</v>
      </c>
      <c r="D403" s="135">
        <v>8000965993</v>
      </c>
      <c r="E403" s="136">
        <v>38304333</v>
      </c>
      <c r="F403" s="137"/>
      <c r="G403" s="138"/>
    </row>
    <row r="404" spans="1:7" ht="12.75" customHeight="1">
      <c r="A404" s="133">
        <v>20400</v>
      </c>
      <c r="B404" s="134" t="s">
        <v>7</v>
      </c>
      <c r="C404" s="134" t="s">
        <v>527</v>
      </c>
      <c r="D404" s="135">
        <v>8001086838</v>
      </c>
      <c r="E404" s="136">
        <v>98672715</v>
      </c>
      <c r="F404" s="137"/>
      <c r="G404" s="138"/>
    </row>
    <row r="405" spans="1:7" ht="12.75" customHeight="1">
      <c r="A405" s="133">
        <v>20443</v>
      </c>
      <c r="B405" s="134" t="s">
        <v>7</v>
      </c>
      <c r="C405" s="134" t="s">
        <v>528</v>
      </c>
      <c r="D405" s="135">
        <v>8923017615</v>
      </c>
      <c r="E405" s="136">
        <v>30125008</v>
      </c>
      <c r="F405" s="137"/>
      <c r="G405" s="138"/>
    </row>
    <row r="406" spans="1:7" ht="12.75" customHeight="1">
      <c r="A406" s="133">
        <v>20517</v>
      </c>
      <c r="B406" s="134" t="s">
        <v>7</v>
      </c>
      <c r="C406" s="139" t="s">
        <v>529</v>
      </c>
      <c r="D406" s="135">
        <v>8000966107</v>
      </c>
      <c r="E406" s="136">
        <v>41290960</v>
      </c>
      <c r="F406" s="141" t="s">
        <v>183</v>
      </c>
      <c r="G406" s="138"/>
    </row>
    <row r="407" spans="1:7" ht="12.75" customHeight="1">
      <c r="A407" s="133">
        <v>20550</v>
      </c>
      <c r="B407" s="134" t="s">
        <v>7</v>
      </c>
      <c r="C407" s="134" t="s">
        <v>530</v>
      </c>
      <c r="D407" s="135">
        <v>8000966139</v>
      </c>
      <c r="E407" s="136">
        <v>50708704</v>
      </c>
      <c r="F407" s="137"/>
      <c r="G407" s="138"/>
    </row>
    <row r="408" spans="1:7" ht="12.75" customHeight="1">
      <c r="A408" s="133">
        <v>20570</v>
      </c>
      <c r="B408" s="134" t="s">
        <v>7</v>
      </c>
      <c r="C408" s="134" t="s">
        <v>531</v>
      </c>
      <c r="D408" s="135">
        <v>8240016241</v>
      </c>
      <c r="E408" s="136">
        <v>92323872</v>
      </c>
      <c r="F408" s="137"/>
      <c r="G408" s="138"/>
    </row>
    <row r="409" spans="1:7" ht="12.75" customHeight="1">
      <c r="A409" s="133">
        <v>20614</v>
      </c>
      <c r="B409" s="134" t="s">
        <v>7</v>
      </c>
      <c r="C409" s="134" t="s">
        <v>532</v>
      </c>
      <c r="D409" s="135">
        <v>8923001231</v>
      </c>
      <c r="E409" s="136">
        <v>33589829</v>
      </c>
      <c r="F409" s="137"/>
      <c r="G409" s="138"/>
    </row>
    <row r="410" spans="1:7" ht="12.75" customHeight="1">
      <c r="A410" s="133">
        <v>20621</v>
      </c>
      <c r="B410" s="134" t="s">
        <v>7</v>
      </c>
      <c r="C410" s="134" t="s">
        <v>533</v>
      </c>
      <c r="D410" s="135">
        <v>8000966051</v>
      </c>
      <c r="E410" s="136">
        <v>57317856</v>
      </c>
      <c r="F410" s="137"/>
      <c r="G410" s="138"/>
    </row>
    <row r="411" spans="1:7" ht="12.75" customHeight="1">
      <c r="A411" s="133">
        <v>20710</v>
      </c>
      <c r="B411" s="134" t="s">
        <v>7</v>
      </c>
      <c r="C411" s="134" t="s">
        <v>534</v>
      </c>
      <c r="D411" s="135">
        <v>8000966192</v>
      </c>
      <c r="E411" s="136">
        <v>41004464</v>
      </c>
      <c r="F411" s="137"/>
      <c r="G411" s="138"/>
    </row>
    <row r="412" spans="1:7" ht="12.75" customHeight="1">
      <c r="A412" s="133">
        <v>20750</v>
      </c>
      <c r="B412" s="134" t="s">
        <v>7</v>
      </c>
      <c r="C412" s="134" t="s">
        <v>535</v>
      </c>
      <c r="D412" s="135">
        <v>8000966232</v>
      </c>
      <c r="E412" s="136">
        <v>36966821</v>
      </c>
      <c r="F412" s="137"/>
      <c r="G412" s="138"/>
    </row>
    <row r="413" spans="1:7" ht="12.75" customHeight="1">
      <c r="A413" s="133">
        <v>20770</v>
      </c>
      <c r="B413" s="134" t="s">
        <v>7</v>
      </c>
      <c r="C413" s="134" t="s">
        <v>536</v>
      </c>
      <c r="D413" s="135">
        <v>8923010933</v>
      </c>
      <c r="E413" s="136">
        <v>48504229</v>
      </c>
      <c r="F413" s="137"/>
      <c r="G413" s="138"/>
    </row>
    <row r="414" spans="1:7" ht="12.75" customHeight="1">
      <c r="A414" s="133">
        <v>20787</v>
      </c>
      <c r="B414" s="134" t="s">
        <v>7</v>
      </c>
      <c r="C414" s="134" t="s">
        <v>537</v>
      </c>
      <c r="D414" s="135">
        <v>8000966264</v>
      </c>
      <c r="E414" s="136">
        <v>47468059</v>
      </c>
      <c r="F414" s="137"/>
      <c r="G414" s="138"/>
    </row>
    <row r="415" spans="1:7" ht="12.75" customHeight="1">
      <c r="A415" s="133">
        <v>23068</v>
      </c>
      <c r="B415" s="134" t="s">
        <v>96</v>
      </c>
      <c r="C415" s="134" t="s">
        <v>538</v>
      </c>
      <c r="D415" s="135">
        <v>8000967373</v>
      </c>
      <c r="E415" s="136">
        <v>126870731</v>
      </c>
      <c r="F415" s="137"/>
      <c r="G415" s="138"/>
    </row>
    <row r="416" spans="1:7" ht="12.75" customHeight="1">
      <c r="A416" s="133">
        <v>23079</v>
      </c>
      <c r="B416" s="134" t="s">
        <v>96</v>
      </c>
      <c r="C416" s="134" t="s">
        <v>326</v>
      </c>
      <c r="D416" s="135">
        <v>8000967398</v>
      </c>
      <c r="E416" s="136">
        <v>58621765</v>
      </c>
      <c r="F416" s="137"/>
      <c r="G416" s="138"/>
    </row>
    <row r="417" spans="1:7" ht="12.75" customHeight="1">
      <c r="A417" s="133">
        <v>23090</v>
      </c>
      <c r="B417" s="134" t="s">
        <v>96</v>
      </c>
      <c r="C417" s="134" t="s">
        <v>539</v>
      </c>
      <c r="D417" s="135">
        <v>8000967406</v>
      </c>
      <c r="E417" s="136">
        <v>61379611</v>
      </c>
      <c r="F417" s="137"/>
      <c r="G417" s="138"/>
    </row>
    <row r="418" spans="1:7" ht="12.75" customHeight="1">
      <c r="A418" s="133">
        <v>23162</v>
      </c>
      <c r="B418" s="134" t="s">
        <v>96</v>
      </c>
      <c r="C418" s="134" t="s">
        <v>540</v>
      </c>
      <c r="D418" s="135">
        <v>8000967445</v>
      </c>
      <c r="E418" s="136">
        <v>173477333</v>
      </c>
      <c r="F418" s="137"/>
      <c r="G418" s="138"/>
    </row>
    <row r="419" spans="1:7" ht="12.75" customHeight="1">
      <c r="A419" s="133">
        <v>23168</v>
      </c>
      <c r="B419" s="134" t="s">
        <v>96</v>
      </c>
      <c r="C419" s="134" t="s">
        <v>541</v>
      </c>
      <c r="D419" s="135">
        <v>8000967501</v>
      </c>
      <c r="E419" s="136">
        <v>31584155</v>
      </c>
      <c r="F419" s="137"/>
      <c r="G419" s="138"/>
    </row>
    <row r="420" spans="1:7" ht="12.75" customHeight="1">
      <c r="A420" s="133">
        <v>23182</v>
      </c>
      <c r="B420" s="134" t="s">
        <v>96</v>
      </c>
      <c r="C420" s="134" t="s">
        <v>542</v>
      </c>
      <c r="D420" s="135">
        <v>8000967531</v>
      </c>
      <c r="E420" s="136">
        <v>93262496</v>
      </c>
      <c r="F420" s="137"/>
      <c r="G420" s="138"/>
    </row>
    <row r="421" spans="1:7" ht="12.75" customHeight="1">
      <c r="A421" s="133">
        <v>23189</v>
      </c>
      <c r="B421" s="134" t="s">
        <v>96</v>
      </c>
      <c r="C421" s="134" t="s">
        <v>543</v>
      </c>
      <c r="D421" s="135">
        <v>8000967461</v>
      </c>
      <c r="E421" s="136">
        <v>130716373</v>
      </c>
      <c r="F421" s="137"/>
      <c r="G421" s="138"/>
    </row>
    <row r="422" spans="1:7" ht="12.75" customHeight="1">
      <c r="A422" s="133">
        <v>23300</v>
      </c>
      <c r="B422" s="134" t="s">
        <v>96</v>
      </c>
      <c r="C422" s="134" t="s">
        <v>544</v>
      </c>
      <c r="D422" s="135">
        <v>8120016751</v>
      </c>
      <c r="E422" s="136">
        <v>39791645</v>
      </c>
      <c r="F422" s="137"/>
      <c r="G422" s="138"/>
    </row>
    <row r="423" spans="1:7" ht="12.75" customHeight="1">
      <c r="A423" s="133">
        <v>23350</v>
      </c>
      <c r="B423" s="134" t="s">
        <v>96</v>
      </c>
      <c r="C423" s="134" t="s">
        <v>545</v>
      </c>
      <c r="D423" s="135">
        <v>8120016816</v>
      </c>
      <c r="E423" s="136">
        <v>31896496</v>
      </c>
      <c r="F423" s="137"/>
      <c r="G423" s="138"/>
    </row>
    <row r="424" spans="1:7" ht="12.75" customHeight="1">
      <c r="A424" s="133">
        <v>23419</v>
      </c>
      <c r="B424" s="134" t="s">
        <v>96</v>
      </c>
      <c r="C424" s="134" t="s">
        <v>546</v>
      </c>
      <c r="D424" s="135">
        <v>8000967610</v>
      </c>
      <c r="E424" s="136">
        <v>61009771</v>
      </c>
      <c r="F424" s="137"/>
      <c r="G424" s="138"/>
    </row>
    <row r="425" spans="1:7" ht="12.75" customHeight="1">
      <c r="A425" s="133">
        <v>23464</v>
      </c>
      <c r="B425" s="134" t="s">
        <v>96</v>
      </c>
      <c r="C425" s="134" t="s">
        <v>547</v>
      </c>
      <c r="D425" s="135">
        <v>8000967628</v>
      </c>
      <c r="E425" s="136">
        <v>39541003</v>
      </c>
      <c r="F425" s="137"/>
      <c r="G425" s="138"/>
    </row>
    <row r="426" spans="1:7" ht="12.75" customHeight="1">
      <c r="A426" s="133">
        <v>23466</v>
      </c>
      <c r="B426" s="134" t="s">
        <v>96</v>
      </c>
      <c r="C426" s="134" t="s">
        <v>548</v>
      </c>
      <c r="D426" s="135">
        <v>8000967635</v>
      </c>
      <c r="E426" s="136">
        <v>174989195</v>
      </c>
      <c r="F426" s="137"/>
      <c r="G426" s="138"/>
    </row>
    <row r="427" spans="1:7" ht="12.75" customHeight="1">
      <c r="A427" s="133">
        <v>23500</v>
      </c>
      <c r="B427" s="134" t="s">
        <v>96</v>
      </c>
      <c r="C427" s="134" t="s">
        <v>549</v>
      </c>
      <c r="D427" s="135">
        <v>8000654749</v>
      </c>
      <c r="E427" s="136">
        <v>95685525</v>
      </c>
      <c r="F427" s="137"/>
      <c r="G427" s="138"/>
    </row>
    <row r="428" spans="1:7" ht="12.75" customHeight="1">
      <c r="A428" s="133">
        <v>23555</v>
      </c>
      <c r="B428" s="134" t="s">
        <v>96</v>
      </c>
      <c r="C428" s="134" t="s">
        <v>550</v>
      </c>
      <c r="D428" s="135">
        <v>8000967651</v>
      </c>
      <c r="E428" s="136">
        <v>165850965</v>
      </c>
      <c r="F428" s="137"/>
      <c r="G428" s="138"/>
    </row>
    <row r="429" spans="1:7" ht="12.75" customHeight="1">
      <c r="A429" s="133">
        <v>23570</v>
      </c>
      <c r="B429" s="134" t="s">
        <v>96</v>
      </c>
      <c r="C429" s="134" t="s">
        <v>551</v>
      </c>
      <c r="D429" s="135">
        <v>8000967667</v>
      </c>
      <c r="E429" s="136">
        <v>90384491</v>
      </c>
      <c r="F429" s="137"/>
      <c r="G429" s="138"/>
    </row>
    <row r="430" spans="1:7" ht="12.75" customHeight="1">
      <c r="A430" s="133">
        <v>23574</v>
      </c>
      <c r="B430" s="134" t="s">
        <v>96</v>
      </c>
      <c r="C430" s="134" t="s">
        <v>552</v>
      </c>
      <c r="D430" s="135">
        <v>8000967707</v>
      </c>
      <c r="E430" s="136">
        <v>86015616</v>
      </c>
      <c r="F430" s="137"/>
      <c r="G430" s="138"/>
    </row>
    <row r="431" spans="1:7" ht="12.75" customHeight="1">
      <c r="A431" s="133">
        <v>23580</v>
      </c>
      <c r="B431" s="134" t="s">
        <v>96</v>
      </c>
      <c r="C431" s="134" t="s">
        <v>553</v>
      </c>
      <c r="D431" s="135">
        <v>8000967721</v>
      </c>
      <c r="E431" s="136">
        <v>102509845</v>
      </c>
      <c r="F431" s="137"/>
      <c r="G431" s="138"/>
    </row>
    <row r="432" spans="1:7" ht="12.75" customHeight="1">
      <c r="A432" s="133">
        <v>23586</v>
      </c>
      <c r="B432" s="134" t="s">
        <v>96</v>
      </c>
      <c r="C432" s="134" t="s">
        <v>554</v>
      </c>
      <c r="D432" s="135">
        <v>8000791627</v>
      </c>
      <c r="E432" s="136">
        <v>41120427</v>
      </c>
      <c r="F432" s="137"/>
      <c r="G432" s="138"/>
    </row>
    <row r="433" spans="1:7" s="143" customFormat="1" ht="12.75" customHeight="1">
      <c r="A433" s="133">
        <v>23670</v>
      </c>
      <c r="B433" s="134" t="s">
        <v>96</v>
      </c>
      <c r="C433" s="134" t="s">
        <v>555</v>
      </c>
      <c r="D433" s="135">
        <v>8000752319</v>
      </c>
      <c r="E433" s="136">
        <v>143472128</v>
      </c>
      <c r="F433" s="137"/>
      <c r="G433" s="138"/>
    </row>
    <row r="434" spans="1:7" ht="12.75" customHeight="1">
      <c r="A434" s="133">
        <v>23672</v>
      </c>
      <c r="B434" s="134" t="s">
        <v>96</v>
      </c>
      <c r="C434" s="134" t="s">
        <v>556</v>
      </c>
      <c r="D434" s="135">
        <v>8000967818</v>
      </c>
      <c r="E434" s="136">
        <v>78495104</v>
      </c>
      <c r="F434" s="137"/>
      <c r="G434" s="138"/>
    </row>
    <row r="435" spans="1:7" ht="12.75" customHeight="1">
      <c r="A435" s="133">
        <v>23675</v>
      </c>
      <c r="B435" s="134" t="s">
        <v>96</v>
      </c>
      <c r="C435" s="134" t="s">
        <v>557</v>
      </c>
      <c r="D435" s="135">
        <v>8000968049</v>
      </c>
      <c r="E435" s="136">
        <v>93757728</v>
      </c>
      <c r="F435" s="137"/>
      <c r="G435" s="138"/>
    </row>
    <row r="436" spans="1:7" ht="12.75" customHeight="1">
      <c r="A436" s="133">
        <v>23678</v>
      </c>
      <c r="B436" s="134" t="s">
        <v>96</v>
      </c>
      <c r="C436" s="139" t="s">
        <v>221</v>
      </c>
      <c r="D436" s="135">
        <v>8000755377</v>
      </c>
      <c r="E436" s="136">
        <v>64325589</v>
      </c>
      <c r="F436" s="141" t="s">
        <v>183</v>
      </c>
      <c r="G436" s="138"/>
    </row>
    <row r="437" spans="1:7" s="143" customFormat="1" ht="12.75" customHeight="1">
      <c r="A437" s="133">
        <v>23682</v>
      </c>
      <c r="B437" s="134" t="s">
        <v>96</v>
      </c>
      <c r="C437" s="134" t="s">
        <v>558</v>
      </c>
      <c r="D437" s="135">
        <v>9002200618</v>
      </c>
      <c r="E437" s="136">
        <v>35000373</v>
      </c>
      <c r="F437" s="137"/>
      <c r="G437" s="138"/>
    </row>
    <row r="438" spans="1:7" ht="12.75" customHeight="1">
      <c r="A438" s="133">
        <v>23686</v>
      </c>
      <c r="B438" s="134" t="s">
        <v>96</v>
      </c>
      <c r="C438" s="134" t="s">
        <v>559</v>
      </c>
      <c r="D438" s="135">
        <v>8000968056</v>
      </c>
      <c r="E438" s="136">
        <v>101713856</v>
      </c>
      <c r="F438" s="137"/>
      <c r="G438" s="138"/>
    </row>
    <row r="439" spans="1:7" s="143" customFormat="1" ht="12.75" customHeight="1">
      <c r="A439" s="133">
        <v>23807</v>
      </c>
      <c r="B439" s="134" t="s">
        <v>96</v>
      </c>
      <c r="C439" s="134" t="s">
        <v>560</v>
      </c>
      <c r="D439" s="135">
        <v>8000968070</v>
      </c>
      <c r="E439" s="136">
        <v>334779691</v>
      </c>
      <c r="F439" s="137"/>
      <c r="G439" s="138"/>
    </row>
    <row r="440" spans="1:7" ht="12.75" customHeight="1">
      <c r="A440" s="133">
        <v>23815</v>
      </c>
      <c r="B440" s="134" t="s">
        <v>96</v>
      </c>
      <c r="C440" s="134" t="s">
        <v>561</v>
      </c>
      <c r="D440" s="135">
        <v>9002201472</v>
      </c>
      <c r="E440" s="136">
        <v>152085909</v>
      </c>
      <c r="F440" s="137"/>
      <c r="G440" s="138"/>
    </row>
    <row r="441" spans="1:7" ht="12.75" customHeight="1">
      <c r="A441" s="133">
        <v>23855</v>
      </c>
      <c r="B441" s="134" t="s">
        <v>96</v>
      </c>
      <c r="C441" s="134" t="s">
        <v>562</v>
      </c>
      <c r="D441" s="135">
        <v>8000968088</v>
      </c>
      <c r="E441" s="136">
        <v>118900288</v>
      </c>
      <c r="F441" s="137"/>
      <c r="G441" s="138"/>
    </row>
    <row r="442" spans="1:7" ht="12.75" customHeight="1">
      <c r="A442" s="133">
        <v>25001</v>
      </c>
      <c r="B442" s="134" t="s">
        <v>8</v>
      </c>
      <c r="C442" s="134" t="s">
        <v>563</v>
      </c>
      <c r="D442" s="135">
        <v>8906801494</v>
      </c>
      <c r="E442" s="136">
        <v>12745581</v>
      </c>
      <c r="F442" s="137"/>
      <c r="G442" s="138"/>
    </row>
    <row r="443" spans="1:7" ht="12.75" customHeight="1">
      <c r="A443" s="133">
        <v>25019</v>
      </c>
      <c r="B443" s="134" t="s">
        <v>8</v>
      </c>
      <c r="C443" s="134" t="s">
        <v>564</v>
      </c>
      <c r="D443" s="135">
        <v>8999994500</v>
      </c>
      <c r="E443" s="136">
        <v>8732523</v>
      </c>
      <c r="F443" s="137"/>
      <c r="G443" s="138"/>
    </row>
    <row r="444" spans="1:7" ht="12.75" customHeight="1">
      <c r="A444" s="133">
        <v>25035</v>
      </c>
      <c r="B444" s="134" t="s">
        <v>8</v>
      </c>
      <c r="C444" s="134" t="s">
        <v>565</v>
      </c>
      <c r="D444" s="135">
        <v>8906800971</v>
      </c>
      <c r="E444" s="136">
        <v>17505008</v>
      </c>
      <c r="F444" s="137"/>
      <c r="G444" s="138"/>
    </row>
    <row r="445" spans="1:7" ht="12.75" customHeight="1">
      <c r="A445" s="133">
        <v>25040</v>
      </c>
      <c r="B445" s="134" t="s">
        <v>8</v>
      </c>
      <c r="C445" s="134" t="s">
        <v>566</v>
      </c>
      <c r="D445" s="135">
        <v>8999994263</v>
      </c>
      <c r="E445" s="136">
        <v>19855867</v>
      </c>
      <c r="F445" s="137"/>
      <c r="G445" s="138"/>
    </row>
    <row r="446" spans="1:7" ht="12.75" customHeight="1">
      <c r="A446" s="133">
        <v>25053</v>
      </c>
      <c r="B446" s="134" t="s">
        <v>8</v>
      </c>
      <c r="C446" s="134" t="s">
        <v>567</v>
      </c>
      <c r="D446" s="135">
        <v>8000933868</v>
      </c>
      <c r="E446" s="136">
        <v>15736465</v>
      </c>
      <c r="F446" s="137"/>
      <c r="G446" s="138"/>
    </row>
    <row r="447" spans="1:7" ht="12.75" customHeight="1">
      <c r="A447" s="133">
        <v>25086</v>
      </c>
      <c r="B447" s="134" t="s">
        <v>8</v>
      </c>
      <c r="C447" s="134" t="s">
        <v>568</v>
      </c>
      <c r="D447" s="135">
        <v>8000946240</v>
      </c>
      <c r="E447" s="136">
        <v>3719106</v>
      </c>
      <c r="F447" s="137"/>
      <c r="G447" s="138"/>
    </row>
    <row r="448" spans="1:7" ht="12.75" customHeight="1">
      <c r="A448" s="133">
        <v>25095</v>
      </c>
      <c r="B448" s="134" t="s">
        <v>8</v>
      </c>
      <c r="C448" s="134" t="s">
        <v>569</v>
      </c>
      <c r="D448" s="135">
        <v>8999997085</v>
      </c>
      <c r="E448" s="136">
        <v>4146470</v>
      </c>
      <c r="F448" s="137"/>
      <c r="G448" s="138"/>
    </row>
    <row r="449" spans="1:7" ht="12.75" customHeight="1">
      <c r="A449" s="133">
        <v>25099</v>
      </c>
      <c r="B449" s="134" t="s">
        <v>8</v>
      </c>
      <c r="C449" s="134" t="s">
        <v>570</v>
      </c>
      <c r="D449" s="135">
        <v>8000946226</v>
      </c>
      <c r="E449" s="136">
        <v>12854337</v>
      </c>
      <c r="F449" s="137"/>
      <c r="G449" s="138"/>
    </row>
    <row r="450" spans="1:7" ht="12.75" customHeight="1">
      <c r="A450" s="133">
        <v>25120</v>
      </c>
      <c r="B450" s="134" t="s">
        <v>8</v>
      </c>
      <c r="C450" s="134" t="s">
        <v>571</v>
      </c>
      <c r="D450" s="135">
        <v>8906801075</v>
      </c>
      <c r="E450" s="136">
        <v>9570322</v>
      </c>
      <c r="F450" s="137"/>
      <c r="G450" s="138"/>
    </row>
    <row r="451" spans="1:7" ht="12.75" customHeight="1">
      <c r="A451" s="133">
        <v>25123</v>
      </c>
      <c r="B451" s="134" t="s">
        <v>8</v>
      </c>
      <c r="C451" s="134" t="s">
        <v>572</v>
      </c>
      <c r="D451" s="135">
        <v>8000810919</v>
      </c>
      <c r="E451" s="136">
        <v>9946776</v>
      </c>
      <c r="F451" s="137"/>
      <c r="G451" s="138"/>
    </row>
    <row r="452" spans="1:7" ht="12.75" customHeight="1">
      <c r="A452" s="133">
        <v>25126</v>
      </c>
      <c r="B452" s="134" t="s">
        <v>8</v>
      </c>
      <c r="C452" s="134" t="s">
        <v>573</v>
      </c>
      <c r="D452" s="135">
        <v>8999994650</v>
      </c>
      <c r="E452" s="136">
        <v>52854027</v>
      </c>
      <c r="F452" s="137"/>
      <c r="G452" s="138"/>
    </row>
    <row r="453" spans="1:7" ht="12.75" customHeight="1">
      <c r="A453" s="133">
        <v>25148</v>
      </c>
      <c r="B453" s="134" t="s">
        <v>8</v>
      </c>
      <c r="C453" s="134" t="s">
        <v>574</v>
      </c>
      <c r="D453" s="135">
        <v>8999997100</v>
      </c>
      <c r="E453" s="136">
        <v>24864171</v>
      </c>
      <c r="F453" s="137"/>
      <c r="G453" s="138"/>
    </row>
    <row r="454" spans="1:7" ht="12.75" customHeight="1">
      <c r="A454" s="133">
        <v>25151</v>
      </c>
      <c r="B454" s="134" t="s">
        <v>8</v>
      </c>
      <c r="C454" s="134" t="s">
        <v>575</v>
      </c>
      <c r="D454" s="135">
        <v>8999994629</v>
      </c>
      <c r="E454" s="136">
        <v>27073773</v>
      </c>
      <c r="F454" s="137"/>
      <c r="G454" s="138"/>
    </row>
    <row r="455" spans="1:7" ht="12.75" customHeight="1">
      <c r="A455" s="133">
        <v>25154</v>
      </c>
      <c r="B455" s="134" t="s">
        <v>8</v>
      </c>
      <c r="C455" s="134" t="s">
        <v>576</v>
      </c>
      <c r="D455" s="135">
        <v>8999993677</v>
      </c>
      <c r="E455" s="136">
        <v>12199823</v>
      </c>
      <c r="F455" s="137"/>
      <c r="G455" s="138"/>
    </row>
    <row r="456" spans="1:7" ht="12.75" customHeight="1">
      <c r="A456" s="133">
        <v>25168</v>
      </c>
      <c r="B456" s="134" t="s">
        <v>8</v>
      </c>
      <c r="C456" s="134" t="s">
        <v>577</v>
      </c>
      <c r="D456" s="135">
        <v>8999994002</v>
      </c>
      <c r="E456" s="136">
        <v>5057370</v>
      </c>
      <c r="F456" s="137"/>
      <c r="G456" s="138"/>
    </row>
    <row r="457" spans="1:7" ht="12.75" customHeight="1">
      <c r="A457" s="133">
        <v>25178</v>
      </c>
      <c r="B457" s="134" t="s">
        <v>8</v>
      </c>
      <c r="C457" s="134" t="s">
        <v>578</v>
      </c>
      <c r="D457" s="135">
        <v>8999994675</v>
      </c>
      <c r="E457" s="136">
        <v>12510663</v>
      </c>
      <c r="F457" s="137"/>
      <c r="G457" s="138"/>
    </row>
    <row r="458" spans="1:7" ht="12.75" customHeight="1">
      <c r="A458" s="133">
        <v>25181</v>
      </c>
      <c r="B458" s="134" t="s">
        <v>8</v>
      </c>
      <c r="C458" s="134" t="s">
        <v>579</v>
      </c>
      <c r="D458" s="135">
        <v>8999994145</v>
      </c>
      <c r="E458" s="136">
        <v>17299160</v>
      </c>
      <c r="F458" s="137"/>
      <c r="G458" s="138"/>
    </row>
    <row r="459" spans="1:7" ht="12.75" customHeight="1">
      <c r="A459" s="133">
        <v>25183</v>
      </c>
      <c r="B459" s="134" t="s">
        <v>8</v>
      </c>
      <c r="C459" s="134" t="s">
        <v>580</v>
      </c>
      <c r="D459" s="135">
        <v>8999993573</v>
      </c>
      <c r="E459" s="136">
        <v>33608437</v>
      </c>
      <c r="F459" s="137"/>
      <c r="G459" s="138"/>
    </row>
    <row r="460" spans="1:7" ht="12.75" customHeight="1">
      <c r="A460" s="133">
        <v>25200</v>
      </c>
      <c r="B460" s="134" t="s">
        <v>8</v>
      </c>
      <c r="C460" s="134" t="s">
        <v>581</v>
      </c>
      <c r="D460" s="135">
        <v>8999994668</v>
      </c>
      <c r="E460" s="136">
        <v>19624855</v>
      </c>
      <c r="F460" s="137"/>
      <c r="G460" s="138"/>
    </row>
    <row r="461" spans="1:7" ht="12.75" customHeight="1">
      <c r="A461" s="133">
        <v>25214</v>
      </c>
      <c r="B461" s="134" t="s">
        <v>8</v>
      </c>
      <c r="C461" s="134" t="s">
        <v>582</v>
      </c>
      <c r="D461" s="135">
        <v>8999997053</v>
      </c>
      <c r="E461" s="136">
        <v>18856348</v>
      </c>
      <c r="F461" s="137"/>
      <c r="G461" s="138"/>
    </row>
    <row r="462" spans="1:7" ht="12.75" customHeight="1">
      <c r="A462" s="133">
        <v>25224</v>
      </c>
      <c r="B462" s="134" t="s">
        <v>8</v>
      </c>
      <c r="C462" s="134" t="s">
        <v>583</v>
      </c>
      <c r="D462" s="135">
        <v>8999994066</v>
      </c>
      <c r="E462" s="136">
        <v>14208408</v>
      </c>
      <c r="F462" s="137"/>
      <c r="G462" s="138"/>
    </row>
    <row r="463" spans="1:7" ht="12.75" customHeight="1">
      <c r="A463" s="133">
        <v>25245</v>
      </c>
      <c r="B463" s="134" t="s">
        <v>8</v>
      </c>
      <c r="C463" s="134" t="s">
        <v>584</v>
      </c>
      <c r="D463" s="135">
        <v>8906801620</v>
      </c>
      <c r="E463" s="136">
        <v>31440717</v>
      </c>
      <c r="F463" s="137"/>
      <c r="G463" s="138"/>
    </row>
    <row r="464" spans="1:7" ht="12.75" customHeight="1">
      <c r="A464" s="133">
        <v>25258</v>
      </c>
      <c r="B464" s="134" t="s">
        <v>8</v>
      </c>
      <c r="C464" s="134" t="s">
        <v>287</v>
      </c>
      <c r="D464" s="135">
        <v>8999994604</v>
      </c>
      <c r="E464" s="136">
        <v>7518621</v>
      </c>
      <c r="F464" s="137"/>
      <c r="G464" s="138"/>
    </row>
    <row r="465" spans="1:7" ht="12.75" customHeight="1">
      <c r="A465" s="133">
        <v>25260</v>
      </c>
      <c r="B465" s="134" t="s">
        <v>8</v>
      </c>
      <c r="C465" s="134" t="s">
        <v>585</v>
      </c>
      <c r="D465" s="135">
        <v>8320023184</v>
      </c>
      <c r="E465" s="136">
        <v>19886289</v>
      </c>
      <c r="F465" s="137"/>
      <c r="G465" s="138"/>
    </row>
    <row r="466" spans="1:7" ht="12.75" customHeight="1">
      <c r="A466" s="133">
        <v>25279</v>
      </c>
      <c r="B466" s="134" t="s">
        <v>8</v>
      </c>
      <c r="C466" s="134" t="s">
        <v>586</v>
      </c>
      <c r="D466" s="135">
        <v>8999993645</v>
      </c>
      <c r="E466" s="136">
        <v>16559821</v>
      </c>
      <c r="F466" s="137"/>
      <c r="G466" s="138"/>
    </row>
    <row r="467" spans="1:7" ht="12.75" customHeight="1">
      <c r="A467" s="133">
        <v>25281</v>
      </c>
      <c r="B467" s="134" t="s">
        <v>8</v>
      </c>
      <c r="C467" s="134" t="s">
        <v>587</v>
      </c>
      <c r="D467" s="135">
        <v>8999994201</v>
      </c>
      <c r="E467" s="136">
        <v>10679925</v>
      </c>
      <c r="F467" s="137"/>
      <c r="G467" s="138"/>
    </row>
    <row r="468" spans="1:7" ht="12.75" customHeight="1">
      <c r="A468" s="133">
        <v>25286</v>
      </c>
      <c r="B468" s="134" t="s">
        <v>8</v>
      </c>
      <c r="C468" s="134" t="s">
        <v>588</v>
      </c>
      <c r="D468" s="135">
        <v>8999994335</v>
      </c>
      <c r="E468" s="136">
        <v>53694251</v>
      </c>
      <c r="F468" s="137"/>
      <c r="G468" s="138"/>
    </row>
    <row r="469" spans="1:7" ht="12.75" customHeight="1">
      <c r="A469" s="133">
        <v>25288</v>
      </c>
      <c r="B469" s="134" t="s">
        <v>8</v>
      </c>
      <c r="C469" s="134" t="s">
        <v>589</v>
      </c>
      <c r="D469" s="135">
        <v>8999993233</v>
      </c>
      <c r="E469" s="136">
        <v>10566891</v>
      </c>
      <c r="F469" s="137"/>
      <c r="G469" s="138"/>
    </row>
    <row r="470" spans="1:7" ht="12.75" customHeight="1">
      <c r="A470" s="133">
        <v>25293</v>
      </c>
      <c r="B470" s="134" t="s">
        <v>8</v>
      </c>
      <c r="C470" s="134" t="s">
        <v>590</v>
      </c>
      <c r="D470" s="135">
        <v>8000946717</v>
      </c>
      <c r="E470" s="136">
        <v>7950095</v>
      </c>
      <c r="F470" s="137"/>
      <c r="G470" s="138"/>
    </row>
    <row r="471" spans="1:7" ht="12.75" customHeight="1">
      <c r="A471" s="133">
        <v>25295</v>
      </c>
      <c r="B471" s="134" t="s">
        <v>8</v>
      </c>
      <c r="C471" s="134" t="s">
        <v>591</v>
      </c>
      <c r="D471" s="135">
        <v>8999994191</v>
      </c>
      <c r="E471" s="136">
        <v>14201647</v>
      </c>
      <c r="F471" s="137"/>
      <c r="G471" s="138"/>
    </row>
    <row r="472" spans="1:7" ht="12.75" customHeight="1">
      <c r="A472" s="133">
        <v>25297</v>
      </c>
      <c r="B472" s="134" t="s">
        <v>8</v>
      </c>
      <c r="C472" s="134" t="s">
        <v>592</v>
      </c>
      <c r="D472" s="135">
        <v>8999993312</v>
      </c>
      <c r="E472" s="136">
        <v>14753328</v>
      </c>
      <c r="F472" s="137"/>
      <c r="G472" s="138"/>
    </row>
    <row r="473" spans="1:7" ht="12.75" customHeight="1">
      <c r="A473" s="133">
        <v>25299</v>
      </c>
      <c r="B473" s="134" t="s">
        <v>8</v>
      </c>
      <c r="C473" s="134" t="s">
        <v>593</v>
      </c>
      <c r="D473" s="135">
        <v>8000946842</v>
      </c>
      <c r="E473" s="136">
        <v>4043474</v>
      </c>
      <c r="F473" s="137"/>
      <c r="G473" s="138"/>
    </row>
    <row r="474" spans="1:7" ht="12.75" customHeight="1">
      <c r="A474" s="133">
        <v>25312</v>
      </c>
      <c r="B474" s="134" t="s">
        <v>8</v>
      </c>
      <c r="C474" s="134" t="s">
        <v>188</v>
      </c>
      <c r="D474" s="135">
        <v>8320009921</v>
      </c>
      <c r="E474" s="136">
        <v>8843807</v>
      </c>
      <c r="F474" s="137"/>
      <c r="G474" s="138"/>
    </row>
    <row r="475" spans="1:7" ht="12.75" customHeight="1">
      <c r="A475" s="133">
        <v>25317</v>
      </c>
      <c r="B475" s="134" t="s">
        <v>8</v>
      </c>
      <c r="C475" s="134" t="s">
        <v>594</v>
      </c>
      <c r="D475" s="135">
        <v>8999993620</v>
      </c>
      <c r="E475" s="136">
        <v>22780440</v>
      </c>
      <c r="F475" s="137"/>
      <c r="G475" s="138"/>
    </row>
    <row r="476" spans="1:7" ht="12.75" customHeight="1">
      <c r="A476" s="133">
        <v>25320</v>
      </c>
      <c r="B476" s="134" t="s">
        <v>8</v>
      </c>
      <c r="C476" s="134" t="s">
        <v>595</v>
      </c>
      <c r="D476" s="135">
        <v>8999997014</v>
      </c>
      <c r="E476" s="136">
        <v>31571941</v>
      </c>
      <c r="F476" s="137"/>
      <c r="G476" s="138"/>
    </row>
    <row r="477" spans="1:7" ht="12.75" customHeight="1">
      <c r="A477" s="133">
        <v>25322</v>
      </c>
      <c r="B477" s="134" t="s">
        <v>8</v>
      </c>
      <c r="C477" s="134" t="s">
        <v>596</v>
      </c>
      <c r="D477" s="135">
        <v>8999994421</v>
      </c>
      <c r="E477" s="136">
        <v>21380707</v>
      </c>
      <c r="F477" s="137"/>
      <c r="G477" s="138"/>
    </row>
    <row r="478" spans="1:7" ht="12.75" customHeight="1">
      <c r="A478" s="133">
        <v>25324</v>
      </c>
      <c r="B478" s="134" t="s">
        <v>8</v>
      </c>
      <c r="C478" s="134" t="s">
        <v>597</v>
      </c>
      <c r="D478" s="135">
        <v>8000112719</v>
      </c>
      <c r="E478" s="136">
        <v>4408725</v>
      </c>
      <c r="F478" s="137"/>
      <c r="G478" s="138"/>
    </row>
    <row r="479" spans="1:7" ht="12.75" customHeight="1">
      <c r="A479" s="133">
        <v>25326</v>
      </c>
      <c r="B479" s="134" t="s">
        <v>8</v>
      </c>
      <c r="C479" s="134" t="s">
        <v>598</v>
      </c>
      <c r="D479" s="135">
        <v>8999993953</v>
      </c>
      <c r="E479" s="136">
        <v>8103374</v>
      </c>
      <c r="F479" s="137"/>
      <c r="G479" s="138"/>
    </row>
    <row r="480" spans="1:7" ht="12.75" customHeight="1">
      <c r="A480" s="133">
        <v>25328</v>
      </c>
      <c r="B480" s="134" t="s">
        <v>8</v>
      </c>
      <c r="C480" s="134" t="s">
        <v>599</v>
      </c>
      <c r="D480" s="135">
        <v>8000946851</v>
      </c>
      <c r="E480" s="136">
        <v>5640435</v>
      </c>
      <c r="F480" s="137"/>
      <c r="G480" s="138"/>
    </row>
    <row r="481" spans="1:7" ht="12.75" customHeight="1">
      <c r="A481" s="133">
        <v>25335</v>
      </c>
      <c r="B481" s="134" t="s">
        <v>8</v>
      </c>
      <c r="C481" s="134" t="s">
        <v>600</v>
      </c>
      <c r="D481" s="135">
        <v>8000947011</v>
      </c>
      <c r="E481" s="136">
        <v>10847652</v>
      </c>
      <c r="F481" s="137"/>
      <c r="G481" s="138"/>
    </row>
    <row r="482" spans="1:7" ht="12.75" customHeight="1">
      <c r="A482" s="133">
        <v>25339</v>
      </c>
      <c r="B482" s="134" t="s">
        <v>8</v>
      </c>
      <c r="C482" s="134" t="s">
        <v>601</v>
      </c>
      <c r="D482" s="135">
        <v>8000947041</v>
      </c>
      <c r="E482" s="136">
        <v>6552975</v>
      </c>
      <c r="F482" s="137"/>
      <c r="G482" s="138"/>
    </row>
    <row r="483" spans="1:7" ht="12.75" customHeight="1">
      <c r="A483" s="133">
        <v>25368</v>
      </c>
      <c r="B483" s="134" t="s">
        <v>8</v>
      </c>
      <c r="C483" s="134" t="s">
        <v>602</v>
      </c>
      <c r="D483" s="135">
        <v>8000040182</v>
      </c>
      <c r="E483" s="136">
        <v>5117483</v>
      </c>
      <c r="F483" s="137"/>
      <c r="G483" s="138"/>
    </row>
    <row r="484" spans="1:7" ht="12.75" customHeight="1">
      <c r="A484" s="133">
        <v>25372</v>
      </c>
      <c r="B484" s="134" t="s">
        <v>8</v>
      </c>
      <c r="C484" s="134" t="s">
        <v>603</v>
      </c>
      <c r="D484" s="135">
        <v>8000947059</v>
      </c>
      <c r="E484" s="136">
        <v>10497083</v>
      </c>
      <c r="F484" s="137"/>
      <c r="G484" s="138"/>
    </row>
    <row r="485" spans="1:7" ht="12.75" customHeight="1">
      <c r="A485" s="133">
        <v>25377</v>
      </c>
      <c r="B485" s="134" t="s">
        <v>8</v>
      </c>
      <c r="C485" s="134" t="s">
        <v>604</v>
      </c>
      <c r="D485" s="135">
        <v>8999997125</v>
      </c>
      <c r="E485" s="136">
        <v>22535357</v>
      </c>
      <c r="F485" s="137"/>
      <c r="G485" s="138"/>
    </row>
    <row r="486" spans="1:7" ht="12.75" customHeight="1">
      <c r="A486" s="133">
        <v>25386</v>
      </c>
      <c r="B486" s="134" t="s">
        <v>8</v>
      </c>
      <c r="C486" s="134" t="s">
        <v>605</v>
      </c>
      <c r="D486" s="135">
        <v>8906800267</v>
      </c>
      <c r="E486" s="136">
        <v>34404701</v>
      </c>
      <c r="F486" s="137"/>
      <c r="G486" s="138"/>
    </row>
    <row r="487" spans="1:7" ht="12.75" customHeight="1">
      <c r="A487" s="133">
        <v>25394</v>
      </c>
      <c r="B487" s="134" t="s">
        <v>8</v>
      </c>
      <c r="C487" s="134" t="s">
        <v>606</v>
      </c>
      <c r="D487" s="135">
        <v>8999993691</v>
      </c>
      <c r="E487" s="136">
        <v>16879557</v>
      </c>
      <c r="F487" s="137"/>
      <c r="G487" s="138"/>
    </row>
    <row r="488" spans="1:7" ht="12.75" customHeight="1">
      <c r="A488" s="133">
        <v>25398</v>
      </c>
      <c r="B488" s="134" t="s">
        <v>8</v>
      </c>
      <c r="C488" s="134" t="s">
        <v>607</v>
      </c>
      <c r="D488" s="135">
        <v>8999997211</v>
      </c>
      <c r="E488" s="136">
        <v>11302396</v>
      </c>
      <c r="F488" s="137"/>
      <c r="G488" s="138"/>
    </row>
    <row r="489" spans="1:7" ht="12.75" customHeight="1">
      <c r="A489" s="133">
        <v>25402</v>
      </c>
      <c r="B489" s="134" t="s">
        <v>8</v>
      </c>
      <c r="C489" s="134" t="s">
        <v>489</v>
      </c>
      <c r="D489" s="135">
        <v>8000734751</v>
      </c>
      <c r="E489" s="136">
        <v>22017275</v>
      </c>
      <c r="F489" s="137"/>
      <c r="G489" s="138"/>
    </row>
    <row r="490" spans="1:7" ht="12.75" customHeight="1">
      <c r="A490" s="133">
        <v>25407</v>
      </c>
      <c r="B490" s="134" t="s">
        <v>8</v>
      </c>
      <c r="C490" s="134" t="s">
        <v>608</v>
      </c>
      <c r="D490" s="135">
        <v>8999993305</v>
      </c>
      <c r="E490" s="136">
        <v>14916044</v>
      </c>
      <c r="F490" s="137"/>
      <c r="G490" s="138"/>
    </row>
    <row r="491" spans="1:7" ht="12.75" customHeight="1">
      <c r="A491" s="133">
        <v>25426</v>
      </c>
      <c r="B491" s="134" t="s">
        <v>8</v>
      </c>
      <c r="C491" s="134" t="s">
        <v>609</v>
      </c>
      <c r="D491" s="135">
        <v>8999994011</v>
      </c>
      <c r="E491" s="136">
        <v>10235254</v>
      </c>
      <c r="F491" s="137"/>
      <c r="G491" s="138"/>
    </row>
    <row r="492" spans="1:7" ht="12.75" customHeight="1">
      <c r="A492" s="133">
        <v>25430</v>
      </c>
      <c r="B492" s="134" t="s">
        <v>8</v>
      </c>
      <c r="C492" s="134" t="s">
        <v>610</v>
      </c>
      <c r="D492" s="135">
        <v>8999993258</v>
      </c>
      <c r="E492" s="136">
        <v>56362069</v>
      </c>
      <c r="F492" s="137"/>
      <c r="G492" s="138"/>
    </row>
    <row r="493" spans="1:7" ht="12.75" customHeight="1">
      <c r="A493" s="133">
        <v>25436</v>
      </c>
      <c r="B493" s="134" t="s">
        <v>8</v>
      </c>
      <c r="C493" s="134" t="s">
        <v>611</v>
      </c>
      <c r="D493" s="135">
        <v>8000947113</v>
      </c>
      <c r="E493" s="136">
        <v>5126919</v>
      </c>
      <c r="F493" s="137"/>
      <c r="G493" s="138"/>
    </row>
    <row r="494" spans="1:7" ht="12.75" customHeight="1">
      <c r="A494" s="133">
        <v>25438</v>
      </c>
      <c r="B494" s="134" t="s">
        <v>8</v>
      </c>
      <c r="C494" s="134" t="s">
        <v>612</v>
      </c>
      <c r="D494" s="135">
        <v>8999994708</v>
      </c>
      <c r="E494" s="136">
        <v>17965376</v>
      </c>
      <c r="F494" s="137"/>
      <c r="G494" s="138"/>
    </row>
    <row r="495" spans="1:7" ht="12.75" customHeight="1">
      <c r="A495" s="133">
        <v>25483</v>
      </c>
      <c r="B495" s="134" t="s">
        <v>8</v>
      </c>
      <c r="C495" s="134" t="s">
        <v>12</v>
      </c>
      <c r="D495" s="135">
        <v>8906803903</v>
      </c>
      <c r="E495" s="136">
        <v>3767509</v>
      </c>
      <c r="F495" s="137"/>
      <c r="G495" s="138"/>
    </row>
    <row r="496" spans="1:7" ht="12.75" customHeight="1">
      <c r="A496" s="133">
        <v>25486</v>
      </c>
      <c r="B496" s="134" t="s">
        <v>8</v>
      </c>
      <c r="C496" s="134" t="s">
        <v>613</v>
      </c>
      <c r="D496" s="135">
        <v>8999993661</v>
      </c>
      <c r="E496" s="136">
        <v>16007885</v>
      </c>
      <c r="F496" s="137"/>
      <c r="G496" s="138"/>
    </row>
    <row r="497" spans="1:7" ht="12.75" customHeight="1">
      <c r="A497" s="133">
        <v>25488</v>
      </c>
      <c r="B497" s="134" t="s">
        <v>8</v>
      </c>
      <c r="C497" s="134" t="s">
        <v>614</v>
      </c>
      <c r="D497" s="135">
        <v>8999997078</v>
      </c>
      <c r="E497" s="136">
        <v>12018788</v>
      </c>
      <c r="F497" s="137"/>
      <c r="G497" s="138"/>
    </row>
    <row r="498" spans="1:7" ht="12.75" customHeight="1">
      <c r="A498" s="133">
        <v>25489</v>
      </c>
      <c r="B498" s="134" t="s">
        <v>8</v>
      </c>
      <c r="C498" s="134" t="s">
        <v>615</v>
      </c>
      <c r="D498" s="135">
        <v>8000947138</v>
      </c>
      <c r="E498" s="136">
        <v>4880835</v>
      </c>
      <c r="F498" s="137"/>
      <c r="G498" s="138"/>
    </row>
    <row r="499" spans="1:7" ht="12.75" customHeight="1">
      <c r="A499" s="133">
        <v>25491</v>
      </c>
      <c r="B499" s="134" t="s">
        <v>8</v>
      </c>
      <c r="C499" s="134" t="s">
        <v>616</v>
      </c>
      <c r="D499" s="135">
        <v>8999997189</v>
      </c>
      <c r="E499" s="136">
        <v>10128341</v>
      </c>
      <c r="F499" s="137"/>
      <c r="G499" s="138"/>
    </row>
    <row r="500" spans="1:7" ht="12.75" customHeight="1">
      <c r="A500" s="133">
        <v>25506</v>
      </c>
      <c r="B500" s="134" t="s">
        <v>8</v>
      </c>
      <c r="C500" s="134" t="s">
        <v>617</v>
      </c>
      <c r="D500" s="135">
        <v>8906800883</v>
      </c>
      <c r="E500" s="136">
        <v>6661301</v>
      </c>
      <c r="F500" s="137"/>
      <c r="G500" s="138"/>
    </row>
    <row r="501" spans="1:7" ht="12.75" customHeight="1">
      <c r="A501" s="133">
        <v>25513</v>
      </c>
      <c r="B501" s="134" t="s">
        <v>8</v>
      </c>
      <c r="C501" s="134" t="s">
        <v>618</v>
      </c>
      <c r="D501" s="135">
        <v>8999994754</v>
      </c>
      <c r="E501" s="136">
        <v>34642267</v>
      </c>
      <c r="F501" s="137"/>
      <c r="G501" s="138"/>
    </row>
    <row r="502" spans="1:7" ht="12.75" customHeight="1">
      <c r="A502" s="133">
        <v>25518</v>
      </c>
      <c r="B502" s="134" t="s">
        <v>8</v>
      </c>
      <c r="C502" s="134" t="s">
        <v>619</v>
      </c>
      <c r="D502" s="135">
        <v>8999997046</v>
      </c>
      <c r="E502" s="136">
        <v>8994207</v>
      </c>
      <c r="F502" s="137"/>
      <c r="G502" s="138"/>
    </row>
    <row r="503" spans="1:7" ht="12.75" customHeight="1">
      <c r="A503" s="133">
        <v>25524</v>
      </c>
      <c r="B503" s="134" t="s">
        <v>8</v>
      </c>
      <c r="C503" s="134" t="s">
        <v>620</v>
      </c>
      <c r="D503" s="135">
        <v>8906801731</v>
      </c>
      <c r="E503" s="136">
        <v>8248375</v>
      </c>
      <c r="F503" s="137"/>
      <c r="G503" s="138"/>
    </row>
    <row r="504" spans="1:7" ht="12.75" customHeight="1">
      <c r="A504" s="133">
        <v>25530</v>
      </c>
      <c r="B504" s="134" t="s">
        <v>8</v>
      </c>
      <c r="C504" s="134" t="s">
        <v>621</v>
      </c>
      <c r="D504" s="135">
        <v>8000741205</v>
      </c>
      <c r="E504" s="136">
        <v>18241328</v>
      </c>
      <c r="F504" s="137"/>
      <c r="G504" s="138"/>
    </row>
    <row r="505" spans="1:7" ht="12.75" customHeight="1">
      <c r="A505" s="133">
        <v>25535</v>
      </c>
      <c r="B505" s="134" t="s">
        <v>8</v>
      </c>
      <c r="C505" s="134" t="s">
        <v>622</v>
      </c>
      <c r="D505" s="135">
        <v>8906801541</v>
      </c>
      <c r="E505" s="136">
        <v>18630909</v>
      </c>
      <c r="F505" s="137"/>
      <c r="G505" s="138"/>
    </row>
    <row r="506" spans="1:7" ht="12.75" customHeight="1">
      <c r="A506" s="133">
        <v>25572</v>
      </c>
      <c r="B506" s="134" t="s">
        <v>8</v>
      </c>
      <c r="C506" s="134" t="s">
        <v>623</v>
      </c>
      <c r="D506" s="135">
        <v>8999994138</v>
      </c>
      <c r="E506" s="136">
        <v>19967295</v>
      </c>
      <c r="F506" s="137"/>
      <c r="G506" s="138"/>
    </row>
    <row r="507" spans="1:7" ht="12.75" customHeight="1">
      <c r="A507" s="133">
        <v>25580</v>
      </c>
      <c r="B507" s="134" t="s">
        <v>8</v>
      </c>
      <c r="C507" s="134" t="s">
        <v>624</v>
      </c>
      <c r="D507" s="135">
        <v>8000856124</v>
      </c>
      <c r="E507" s="136">
        <v>5136446</v>
      </c>
      <c r="F507" s="137"/>
      <c r="G507" s="138"/>
    </row>
    <row r="508" spans="1:7" ht="12.75" customHeight="1">
      <c r="A508" s="133">
        <v>25592</v>
      </c>
      <c r="B508" s="134" t="s">
        <v>8</v>
      </c>
      <c r="C508" s="134" t="s">
        <v>625</v>
      </c>
      <c r="D508" s="135">
        <v>8999994328</v>
      </c>
      <c r="E508" s="136">
        <v>7394780</v>
      </c>
      <c r="F508" s="137"/>
      <c r="G508" s="138"/>
    </row>
    <row r="509" spans="1:7" ht="12.75" customHeight="1">
      <c r="A509" s="133">
        <v>25594</v>
      </c>
      <c r="B509" s="134" t="s">
        <v>8</v>
      </c>
      <c r="C509" s="134" t="s">
        <v>626</v>
      </c>
      <c r="D509" s="135">
        <v>8000947161</v>
      </c>
      <c r="E509" s="136">
        <v>12044064</v>
      </c>
      <c r="F509" s="137"/>
      <c r="G509" s="138"/>
    </row>
    <row r="510" spans="1:7" ht="12.75" customHeight="1">
      <c r="A510" s="133">
        <v>25596</v>
      </c>
      <c r="B510" s="134" t="s">
        <v>8</v>
      </c>
      <c r="C510" s="134" t="s">
        <v>627</v>
      </c>
      <c r="D510" s="135">
        <v>8999994310</v>
      </c>
      <c r="E510" s="136">
        <v>12012664</v>
      </c>
      <c r="F510" s="137"/>
      <c r="G510" s="138"/>
    </row>
    <row r="511" spans="1:7" ht="12.75" customHeight="1">
      <c r="A511" s="133">
        <v>25599</v>
      </c>
      <c r="B511" s="134" t="s">
        <v>8</v>
      </c>
      <c r="C511" s="134" t="s">
        <v>628</v>
      </c>
      <c r="D511" s="135">
        <v>8906802367</v>
      </c>
      <c r="E511" s="136">
        <v>11263096</v>
      </c>
      <c r="F511" s="137"/>
      <c r="G511" s="138"/>
    </row>
    <row r="512" spans="1:7" ht="12.75" customHeight="1">
      <c r="A512" s="133">
        <v>25612</v>
      </c>
      <c r="B512" s="134" t="s">
        <v>8</v>
      </c>
      <c r="C512" s="134" t="s">
        <v>629</v>
      </c>
      <c r="D512" s="135">
        <v>8906800591</v>
      </c>
      <c r="E512" s="136">
        <v>11442101</v>
      </c>
      <c r="F512" s="137"/>
      <c r="G512" s="138"/>
    </row>
    <row r="513" spans="1:7" ht="12.75" customHeight="1">
      <c r="A513" s="133">
        <v>25645</v>
      </c>
      <c r="B513" s="134" t="s">
        <v>8</v>
      </c>
      <c r="C513" s="134" t="s">
        <v>630</v>
      </c>
      <c r="D513" s="135">
        <v>8605270461</v>
      </c>
      <c r="E513" s="136">
        <v>14736488</v>
      </c>
      <c r="F513" s="137"/>
      <c r="G513" s="138"/>
    </row>
    <row r="514" spans="1:7" ht="12.75" customHeight="1">
      <c r="A514" s="133">
        <v>25649</v>
      </c>
      <c r="B514" s="134" t="s">
        <v>8</v>
      </c>
      <c r="C514" s="134" t="s">
        <v>631</v>
      </c>
      <c r="D514" s="135">
        <v>8000934375</v>
      </c>
      <c r="E514" s="136">
        <v>14539709</v>
      </c>
      <c r="F514" s="137"/>
      <c r="G514" s="138"/>
    </row>
    <row r="515" spans="1:7" ht="12.75" customHeight="1">
      <c r="A515" s="133">
        <v>25653</v>
      </c>
      <c r="B515" s="134" t="s">
        <v>8</v>
      </c>
      <c r="C515" s="134" t="s">
        <v>632</v>
      </c>
      <c r="D515" s="135">
        <v>8000947518</v>
      </c>
      <c r="E515" s="136">
        <v>7774501</v>
      </c>
      <c r="F515" s="137"/>
      <c r="G515" s="138"/>
    </row>
    <row r="516" spans="1:7" ht="12.75" customHeight="1">
      <c r="A516" s="133">
        <v>25658</v>
      </c>
      <c r="B516" s="134" t="s">
        <v>8</v>
      </c>
      <c r="C516" s="134" t="s">
        <v>222</v>
      </c>
      <c r="D516" s="135">
        <v>8999991735</v>
      </c>
      <c r="E516" s="136">
        <v>12288544</v>
      </c>
      <c r="F516" s="137"/>
      <c r="G516" s="138"/>
    </row>
    <row r="517" spans="1:7" ht="12.75" customHeight="1">
      <c r="A517" s="133">
        <v>25662</v>
      </c>
      <c r="B517" s="134" t="s">
        <v>8</v>
      </c>
      <c r="C517" s="134" t="s">
        <v>633</v>
      </c>
      <c r="D517" s="135">
        <v>8999994224</v>
      </c>
      <c r="E517" s="136">
        <v>14655417</v>
      </c>
      <c r="F517" s="137"/>
      <c r="G517" s="138"/>
    </row>
    <row r="518" spans="1:7" ht="12.75" customHeight="1">
      <c r="A518" s="133">
        <v>25718</v>
      </c>
      <c r="B518" s="134" t="s">
        <v>8</v>
      </c>
      <c r="C518" s="134" t="s">
        <v>634</v>
      </c>
      <c r="D518" s="135">
        <v>8000947525</v>
      </c>
      <c r="E518" s="136">
        <v>14926867</v>
      </c>
      <c r="F518" s="137"/>
      <c r="G518" s="138"/>
    </row>
    <row r="519" spans="1:7" ht="12.75" customHeight="1">
      <c r="A519" s="133">
        <v>25736</v>
      </c>
      <c r="B519" s="134" t="s">
        <v>8</v>
      </c>
      <c r="C519" s="134" t="s">
        <v>635</v>
      </c>
      <c r="D519" s="135">
        <v>8999994152</v>
      </c>
      <c r="E519" s="136">
        <v>12959920</v>
      </c>
      <c r="F519" s="137"/>
      <c r="G519" s="138"/>
    </row>
    <row r="520" spans="1:7" ht="12.75" customHeight="1">
      <c r="A520" s="133">
        <v>25740</v>
      </c>
      <c r="B520" s="134" t="s">
        <v>8</v>
      </c>
      <c r="C520" s="134" t="s">
        <v>636</v>
      </c>
      <c r="D520" s="135">
        <v>8999993724</v>
      </c>
      <c r="E520" s="136">
        <v>37096320</v>
      </c>
      <c r="F520" s="137"/>
      <c r="G520" s="138"/>
    </row>
    <row r="521" spans="1:7" ht="12.75" customHeight="1">
      <c r="A521" s="133">
        <v>25743</v>
      </c>
      <c r="B521" s="134" t="s">
        <v>8</v>
      </c>
      <c r="C521" s="134" t="s">
        <v>637</v>
      </c>
      <c r="D521" s="135">
        <v>8906804370</v>
      </c>
      <c r="E521" s="136">
        <v>27725269</v>
      </c>
      <c r="F521" s="137"/>
      <c r="G521" s="138"/>
    </row>
    <row r="522" spans="1:7" ht="12.75" customHeight="1">
      <c r="A522" s="133">
        <v>25745</v>
      </c>
      <c r="B522" s="134" t="s">
        <v>8</v>
      </c>
      <c r="C522" s="134" t="s">
        <v>638</v>
      </c>
      <c r="D522" s="135">
        <v>8999993842</v>
      </c>
      <c r="E522" s="136">
        <v>17932771</v>
      </c>
      <c r="F522" s="137"/>
      <c r="G522" s="138"/>
    </row>
    <row r="523" spans="1:7" ht="12.75" customHeight="1">
      <c r="A523" s="133">
        <v>25758</v>
      </c>
      <c r="B523" s="134" t="s">
        <v>8</v>
      </c>
      <c r="C523" s="134" t="s">
        <v>639</v>
      </c>
      <c r="D523" s="135">
        <v>8999994682</v>
      </c>
      <c r="E523" s="136">
        <v>22282297</v>
      </c>
      <c r="F523" s="137"/>
      <c r="G523" s="138"/>
    </row>
    <row r="524" spans="1:7" ht="12.75" customHeight="1">
      <c r="A524" s="133">
        <v>25769</v>
      </c>
      <c r="B524" s="134" t="s">
        <v>8</v>
      </c>
      <c r="C524" s="134" t="s">
        <v>640</v>
      </c>
      <c r="D524" s="135">
        <v>8999993147</v>
      </c>
      <c r="E524" s="136">
        <v>15378975</v>
      </c>
      <c r="F524" s="137"/>
      <c r="G524" s="138"/>
    </row>
    <row r="525" spans="1:7" ht="12.75" customHeight="1">
      <c r="A525" s="133">
        <v>25772</v>
      </c>
      <c r="B525" s="134" t="s">
        <v>8</v>
      </c>
      <c r="C525" s="134" t="s">
        <v>641</v>
      </c>
      <c r="D525" s="135">
        <v>8999994303</v>
      </c>
      <c r="E525" s="136">
        <v>22204967</v>
      </c>
      <c r="F525" s="137"/>
      <c r="G525" s="138"/>
    </row>
    <row r="526" spans="1:7" ht="12.75" customHeight="1">
      <c r="A526" s="133">
        <v>25777</v>
      </c>
      <c r="B526" s="134" t="s">
        <v>8</v>
      </c>
      <c r="C526" s="134" t="s">
        <v>642</v>
      </c>
      <c r="D526" s="135">
        <v>8999993985</v>
      </c>
      <c r="E526" s="136">
        <v>8331197</v>
      </c>
      <c r="F526" s="137"/>
      <c r="G526" s="138"/>
    </row>
    <row r="527" spans="1:7" ht="12.75" customHeight="1">
      <c r="A527" s="133">
        <v>25779</v>
      </c>
      <c r="B527" s="134" t="s">
        <v>8</v>
      </c>
      <c r="C527" s="134" t="s">
        <v>643</v>
      </c>
      <c r="D527" s="135">
        <v>8999997007</v>
      </c>
      <c r="E527" s="136">
        <v>8962946</v>
      </c>
      <c r="F527" s="137"/>
      <c r="G527" s="138"/>
    </row>
    <row r="528" spans="1:7" ht="12.75" customHeight="1">
      <c r="A528" s="133">
        <v>25781</v>
      </c>
      <c r="B528" s="134" t="s">
        <v>8</v>
      </c>
      <c r="C528" s="134" t="s">
        <v>644</v>
      </c>
      <c r="D528" s="135">
        <v>8999994761</v>
      </c>
      <c r="E528" s="136">
        <v>8006783</v>
      </c>
      <c r="F528" s="137"/>
      <c r="G528" s="138"/>
    </row>
    <row r="529" spans="1:7" ht="12.75" customHeight="1">
      <c r="A529" s="133">
        <v>25785</v>
      </c>
      <c r="B529" s="134" t="s">
        <v>8</v>
      </c>
      <c r="C529" s="134" t="s">
        <v>645</v>
      </c>
      <c r="D529" s="135">
        <v>8999994439</v>
      </c>
      <c r="E529" s="136">
        <v>18158969</v>
      </c>
      <c r="F529" s="137"/>
      <c r="G529" s="138"/>
    </row>
    <row r="530" spans="1:7" ht="12.75" customHeight="1">
      <c r="A530" s="133">
        <v>25793</v>
      </c>
      <c r="B530" s="134" t="s">
        <v>8</v>
      </c>
      <c r="C530" s="134" t="s">
        <v>646</v>
      </c>
      <c r="D530" s="135">
        <v>8999994819</v>
      </c>
      <c r="E530" s="136">
        <v>13023791</v>
      </c>
      <c r="F530" s="137"/>
      <c r="G530" s="138"/>
    </row>
    <row r="531" spans="1:7" ht="12.75" customHeight="1">
      <c r="A531" s="133">
        <v>25797</v>
      </c>
      <c r="B531" s="134" t="s">
        <v>8</v>
      </c>
      <c r="C531" s="134" t="s">
        <v>647</v>
      </c>
      <c r="D531" s="135">
        <v>8000045746</v>
      </c>
      <c r="E531" s="136">
        <v>11192929</v>
      </c>
      <c r="F531" s="137"/>
      <c r="G531" s="138"/>
    </row>
    <row r="532" spans="1:7" ht="12.75" customHeight="1">
      <c r="A532" s="133">
        <v>25799</v>
      </c>
      <c r="B532" s="134" t="s">
        <v>8</v>
      </c>
      <c r="C532" s="134" t="s">
        <v>648</v>
      </c>
      <c r="D532" s="135">
        <v>8000951742</v>
      </c>
      <c r="E532" s="136">
        <v>19325975</v>
      </c>
      <c r="F532" s="137"/>
      <c r="G532" s="138"/>
    </row>
    <row r="533" spans="1:7" ht="12.75" customHeight="1">
      <c r="A533" s="133">
        <v>25805</v>
      </c>
      <c r="B533" s="134" t="s">
        <v>8</v>
      </c>
      <c r="C533" s="134" t="s">
        <v>649</v>
      </c>
      <c r="D533" s="135">
        <v>8000186895</v>
      </c>
      <c r="E533" s="136">
        <v>6967536</v>
      </c>
      <c r="F533" s="137"/>
      <c r="G533" s="138"/>
    </row>
    <row r="534" spans="1:7" ht="12.75" customHeight="1">
      <c r="A534" s="133">
        <v>25807</v>
      </c>
      <c r="B534" s="134" t="s">
        <v>8</v>
      </c>
      <c r="C534" s="134" t="s">
        <v>650</v>
      </c>
      <c r="D534" s="135">
        <v>8000947826</v>
      </c>
      <c r="E534" s="136">
        <v>4017606</v>
      </c>
      <c r="F534" s="137"/>
      <c r="G534" s="138"/>
    </row>
    <row r="535" spans="1:7" ht="12.75" customHeight="1">
      <c r="A535" s="133">
        <v>25815</v>
      </c>
      <c r="B535" s="134" t="s">
        <v>8</v>
      </c>
      <c r="C535" s="134" t="s">
        <v>651</v>
      </c>
      <c r="D535" s="135">
        <v>8000934391</v>
      </c>
      <c r="E535" s="136">
        <v>20129521</v>
      </c>
      <c r="F535" s="137"/>
      <c r="G535" s="138"/>
    </row>
    <row r="536" spans="1:7" ht="12.75" customHeight="1">
      <c r="A536" s="133">
        <v>25817</v>
      </c>
      <c r="B536" s="134" t="s">
        <v>8</v>
      </c>
      <c r="C536" s="134" t="s">
        <v>652</v>
      </c>
      <c r="D536" s="135">
        <v>8999994288</v>
      </c>
      <c r="E536" s="136">
        <v>48560443</v>
      </c>
      <c r="F536" s="137"/>
      <c r="G536" s="138"/>
    </row>
    <row r="537" spans="1:7" ht="12.75" customHeight="1">
      <c r="A537" s="133">
        <v>25823</v>
      </c>
      <c r="B537" s="134" t="s">
        <v>8</v>
      </c>
      <c r="C537" s="134" t="s">
        <v>653</v>
      </c>
      <c r="D537" s="135">
        <v>8000727158</v>
      </c>
      <c r="E537" s="136">
        <v>9798104</v>
      </c>
      <c r="F537" s="137"/>
      <c r="G537" s="138"/>
    </row>
    <row r="538" spans="1:7" ht="12.75" customHeight="1">
      <c r="A538" s="133">
        <v>25839</v>
      </c>
      <c r="B538" s="134" t="s">
        <v>8</v>
      </c>
      <c r="C538" s="134" t="s">
        <v>654</v>
      </c>
      <c r="D538" s="135">
        <v>8999993851</v>
      </c>
      <c r="E538" s="136">
        <v>19554623</v>
      </c>
      <c r="F538" s="137"/>
      <c r="G538" s="138"/>
    </row>
    <row r="539" spans="1:7" ht="12.75" customHeight="1">
      <c r="A539" s="133">
        <v>25841</v>
      </c>
      <c r="B539" s="134" t="s">
        <v>8</v>
      </c>
      <c r="C539" s="134" t="s">
        <v>655</v>
      </c>
      <c r="D539" s="135">
        <v>8000955680</v>
      </c>
      <c r="E539" s="136">
        <v>9473795</v>
      </c>
      <c r="F539" s="137"/>
      <c r="G539" s="138"/>
    </row>
    <row r="540" spans="1:7" ht="12.75" customHeight="1">
      <c r="A540" s="133">
        <v>25843</v>
      </c>
      <c r="B540" s="134" t="s">
        <v>8</v>
      </c>
      <c r="C540" s="134" t="s">
        <v>656</v>
      </c>
      <c r="D540" s="135">
        <v>8999992812</v>
      </c>
      <c r="E540" s="136">
        <v>52248208</v>
      </c>
      <c r="F540" s="137"/>
      <c r="G540" s="138"/>
    </row>
    <row r="541" spans="1:7" ht="12.75" customHeight="1">
      <c r="A541" s="133">
        <v>25845</v>
      </c>
      <c r="B541" s="134" t="s">
        <v>8</v>
      </c>
      <c r="C541" s="134" t="s">
        <v>657</v>
      </c>
      <c r="D541" s="135">
        <v>8999993881</v>
      </c>
      <c r="E541" s="136">
        <v>10130424</v>
      </c>
      <c r="F541" s="137"/>
      <c r="G541" s="138"/>
    </row>
    <row r="542" spans="1:7" ht="12.75" customHeight="1">
      <c r="A542" s="133">
        <v>25851</v>
      </c>
      <c r="B542" s="134" t="s">
        <v>8</v>
      </c>
      <c r="C542" s="134" t="s">
        <v>658</v>
      </c>
      <c r="D542" s="135">
        <v>8999994073</v>
      </c>
      <c r="E542" s="136">
        <v>6628794</v>
      </c>
      <c r="F542" s="137"/>
      <c r="G542" s="138"/>
    </row>
    <row r="543" spans="1:7" ht="12.75" customHeight="1">
      <c r="A543" s="133">
        <v>25862</v>
      </c>
      <c r="B543" s="134" t="s">
        <v>8</v>
      </c>
      <c r="C543" s="134" t="s">
        <v>659</v>
      </c>
      <c r="D543" s="135">
        <v>8999994485</v>
      </c>
      <c r="E543" s="136">
        <v>10705939</v>
      </c>
      <c r="F543" s="137"/>
      <c r="G543" s="138"/>
    </row>
    <row r="544" spans="1:7" ht="12.75" customHeight="1">
      <c r="A544" s="133">
        <v>25867</v>
      </c>
      <c r="B544" s="134" t="s">
        <v>8</v>
      </c>
      <c r="C544" s="134" t="s">
        <v>660</v>
      </c>
      <c r="D544" s="135">
        <v>8999997092</v>
      </c>
      <c r="E544" s="136">
        <v>6626843</v>
      </c>
      <c r="F544" s="137"/>
      <c r="G544" s="138"/>
    </row>
    <row r="545" spans="1:7" ht="12.75" customHeight="1">
      <c r="A545" s="133">
        <v>25871</v>
      </c>
      <c r="B545" s="134" t="s">
        <v>8</v>
      </c>
      <c r="C545" s="134" t="s">
        <v>661</v>
      </c>
      <c r="D545" s="135">
        <v>8999994478</v>
      </c>
      <c r="E545" s="136">
        <v>4066887</v>
      </c>
      <c r="F545" s="137"/>
      <c r="G545" s="138"/>
    </row>
    <row r="546" spans="1:7" ht="12.75" customHeight="1">
      <c r="A546" s="133">
        <v>25873</v>
      </c>
      <c r="B546" s="134" t="s">
        <v>8</v>
      </c>
      <c r="C546" s="134" t="s">
        <v>662</v>
      </c>
      <c r="D546" s="135" t="s">
        <v>663</v>
      </c>
      <c r="E546" s="136">
        <v>28440141</v>
      </c>
      <c r="F546" s="137"/>
      <c r="G546" s="138"/>
    </row>
    <row r="547" spans="1:7" ht="12.75" customHeight="1">
      <c r="A547" s="133">
        <v>25875</v>
      </c>
      <c r="B547" s="134" t="s">
        <v>8</v>
      </c>
      <c r="C547" s="134" t="s">
        <v>664</v>
      </c>
      <c r="D547" s="135" t="s">
        <v>665</v>
      </c>
      <c r="E547" s="136">
        <v>32351765</v>
      </c>
      <c r="F547" s="137"/>
      <c r="G547" s="138"/>
    </row>
    <row r="548" spans="1:7" ht="12.75" customHeight="1">
      <c r="A548" s="133">
        <v>25878</v>
      </c>
      <c r="B548" s="134" t="s">
        <v>8</v>
      </c>
      <c r="C548" s="134" t="s">
        <v>666</v>
      </c>
      <c r="D548" s="135" t="s">
        <v>667</v>
      </c>
      <c r="E548" s="136">
        <v>25652973</v>
      </c>
      <c r="F548" s="137"/>
      <c r="G548" s="138"/>
    </row>
    <row r="549" spans="1:7" ht="12.75" customHeight="1">
      <c r="A549" s="133">
        <v>25885</v>
      </c>
      <c r="B549" s="134" t="s">
        <v>8</v>
      </c>
      <c r="C549" s="134" t="s">
        <v>668</v>
      </c>
      <c r="D549" s="135" t="s">
        <v>669</v>
      </c>
      <c r="E549" s="136">
        <v>29700155</v>
      </c>
      <c r="F549" s="137"/>
      <c r="G549" s="138"/>
    </row>
    <row r="550" spans="1:7" ht="12.75" customHeight="1">
      <c r="A550" s="133">
        <v>25898</v>
      </c>
      <c r="B550" s="134" t="s">
        <v>8</v>
      </c>
      <c r="C550" s="134" t="s">
        <v>670</v>
      </c>
      <c r="D550" s="135" t="s">
        <v>671</v>
      </c>
      <c r="E550" s="136">
        <v>6911604</v>
      </c>
      <c r="F550" s="137"/>
      <c r="G550" s="138"/>
    </row>
    <row r="551" spans="1:7" ht="12.75" customHeight="1">
      <c r="A551" s="133">
        <v>27006</v>
      </c>
      <c r="B551" s="134" t="s">
        <v>100</v>
      </c>
      <c r="C551" s="134" t="s">
        <v>672</v>
      </c>
      <c r="D551" s="135">
        <v>8916800508</v>
      </c>
      <c r="E551" s="136">
        <v>28304197</v>
      </c>
      <c r="F551" s="137"/>
      <c r="G551" s="138"/>
    </row>
    <row r="552" spans="1:7" ht="12.75" customHeight="1">
      <c r="A552" s="133">
        <v>27025</v>
      </c>
      <c r="B552" s="134" t="s">
        <v>100</v>
      </c>
      <c r="C552" s="134" t="s">
        <v>673</v>
      </c>
      <c r="D552" s="135">
        <v>8916000624</v>
      </c>
      <c r="E552" s="136">
        <v>94037632</v>
      </c>
      <c r="F552" s="137"/>
      <c r="G552" s="138"/>
    </row>
    <row r="553" spans="1:7" ht="12.75" customHeight="1">
      <c r="A553" s="133">
        <v>27050</v>
      </c>
      <c r="B553" s="134" t="s">
        <v>100</v>
      </c>
      <c r="C553" s="134" t="s">
        <v>674</v>
      </c>
      <c r="D553" s="135">
        <v>8180003951</v>
      </c>
      <c r="E553" s="136">
        <v>22634867</v>
      </c>
      <c r="F553" s="137"/>
      <c r="G553" s="138"/>
    </row>
    <row r="554" spans="1:7" ht="12.75" customHeight="1">
      <c r="A554" s="133">
        <v>27073</v>
      </c>
      <c r="B554" s="134" t="s">
        <v>100</v>
      </c>
      <c r="C554" s="134" t="s">
        <v>675</v>
      </c>
      <c r="D554" s="135">
        <v>8916800554</v>
      </c>
      <c r="E554" s="136">
        <v>54538469</v>
      </c>
      <c r="F554" s="137"/>
      <c r="G554" s="138"/>
    </row>
    <row r="555" spans="1:7" ht="12.75" customHeight="1">
      <c r="A555" s="133">
        <v>27075</v>
      </c>
      <c r="B555" s="134" t="s">
        <v>100</v>
      </c>
      <c r="C555" s="134" t="s">
        <v>676</v>
      </c>
      <c r="D555" s="135">
        <v>8916803953</v>
      </c>
      <c r="E555" s="136">
        <v>24858597</v>
      </c>
      <c r="F555" s="137"/>
      <c r="G555" s="138"/>
    </row>
    <row r="556" spans="1:7" ht="12.75" customHeight="1">
      <c r="A556" s="133">
        <v>27077</v>
      </c>
      <c r="B556" s="134" t="s">
        <v>100</v>
      </c>
      <c r="C556" s="134" t="s">
        <v>677</v>
      </c>
      <c r="D556" s="135">
        <v>8000955895</v>
      </c>
      <c r="E556" s="136">
        <v>73175861</v>
      </c>
      <c r="F556" s="137"/>
      <c r="G556" s="138"/>
    </row>
    <row r="557" spans="1:7" ht="12.75" customHeight="1">
      <c r="A557" s="133">
        <v>27099</v>
      </c>
      <c r="B557" s="134" t="s">
        <v>100</v>
      </c>
      <c r="C557" s="134" t="s">
        <v>678</v>
      </c>
      <c r="D557" s="135">
        <v>8000703758</v>
      </c>
      <c r="E557" s="136">
        <v>57697259</v>
      </c>
      <c r="F557" s="137"/>
      <c r="G557" s="138"/>
    </row>
    <row r="558" spans="1:7" ht="12.75" customHeight="1">
      <c r="A558" s="133">
        <v>27135</v>
      </c>
      <c r="B558" s="134" t="s">
        <v>100</v>
      </c>
      <c r="C558" s="134" t="s">
        <v>679</v>
      </c>
      <c r="D558" s="135">
        <v>8002394145</v>
      </c>
      <c r="E558" s="136">
        <v>15526672</v>
      </c>
      <c r="F558" s="137"/>
      <c r="G558" s="138"/>
    </row>
    <row r="559" spans="1:7" ht="12.75" customHeight="1">
      <c r="A559" s="133">
        <v>27150</v>
      </c>
      <c r="B559" s="134" t="s">
        <v>100</v>
      </c>
      <c r="C559" s="134" t="s">
        <v>680</v>
      </c>
      <c r="D559" s="135">
        <v>8180013419</v>
      </c>
      <c r="E559" s="136">
        <v>43233827</v>
      </c>
      <c r="F559" s="137"/>
      <c r="G559" s="138"/>
    </row>
    <row r="560" spans="1:7" ht="12.75" customHeight="1">
      <c r="A560" s="133">
        <v>27160</v>
      </c>
      <c r="B560" s="134" t="s">
        <v>100</v>
      </c>
      <c r="C560" s="134" t="s">
        <v>681</v>
      </c>
      <c r="D560" s="135">
        <v>8180012023</v>
      </c>
      <c r="E560" s="136">
        <v>17522995</v>
      </c>
      <c r="F560" s="137"/>
      <c r="G560" s="138"/>
    </row>
    <row r="561" spans="1:7" ht="12.75" customHeight="1">
      <c r="A561" s="133">
        <v>27205</v>
      </c>
      <c r="B561" s="134" t="s">
        <v>100</v>
      </c>
      <c r="C561" s="134" t="s">
        <v>682</v>
      </c>
      <c r="D561" s="135">
        <v>8916800579</v>
      </c>
      <c r="E561" s="136">
        <v>44261936</v>
      </c>
      <c r="F561" s="137"/>
      <c r="G561" s="138"/>
    </row>
    <row r="562" spans="1:7" ht="12.75" customHeight="1">
      <c r="A562" s="133">
        <v>27245</v>
      </c>
      <c r="B562" s="134" t="s">
        <v>100</v>
      </c>
      <c r="C562" s="134" t="s">
        <v>683</v>
      </c>
      <c r="D562" s="135">
        <v>8916800619</v>
      </c>
      <c r="E562" s="136">
        <v>21470888</v>
      </c>
      <c r="F562" s="137"/>
      <c r="G562" s="138"/>
    </row>
    <row r="563" spans="1:7" ht="12.75" customHeight="1">
      <c r="A563" s="133">
        <v>27250</v>
      </c>
      <c r="B563" s="134" t="s">
        <v>100</v>
      </c>
      <c r="C563" s="134" t="s">
        <v>684</v>
      </c>
      <c r="D563" s="135">
        <v>8180000022</v>
      </c>
      <c r="E563" s="136">
        <v>65946475</v>
      </c>
      <c r="F563" s="137"/>
      <c r="G563" s="138"/>
    </row>
    <row r="564" spans="1:7" ht="12.75" customHeight="1">
      <c r="A564" s="133">
        <v>27361</v>
      </c>
      <c r="B564" s="134" t="s">
        <v>100</v>
      </c>
      <c r="C564" s="134" t="s">
        <v>685</v>
      </c>
      <c r="D564" s="135">
        <v>8916800672</v>
      </c>
      <c r="E564" s="136">
        <v>133647701</v>
      </c>
      <c r="F564" s="137"/>
      <c r="G564" s="138"/>
    </row>
    <row r="565" spans="1:7" ht="12.75" customHeight="1">
      <c r="A565" s="133">
        <v>27372</v>
      </c>
      <c r="B565" s="134" t="s">
        <v>100</v>
      </c>
      <c r="C565" s="134" t="s">
        <v>686</v>
      </c>
      <c r="D565" s="135">
        <v>8916804027</v>
      </c>
      <c r="E565" s="136">
        <v>17752471</v>
      </c>
      <c r="F565" s="137"/>
      <c r="G565" s="138"/>
    </row>
    <row r="566" spans="1:7" ht="12.75" customHeight="1">
      <c r="A566" s="133">
        <v>27413</v>
      </c>
      <c r="B566" s="134" t="s">
        <v>100</v>
      </c>
      <c r="C566" s="134" t="s">
        <v>687</v>
      </c>
      <c r="D566" s="135">
        <v>8916802812</v>
      </c>
      <c r="E566" s="136">
        <v>34859291</v>
      </c>
      <c r="F566" s="137"/>
      <c r="G566" s="138"/>
    </row>
    <row r="567" spans="1:7" ht="12.75" customHeight="1">
      <c r="A567" s="133">
        <v>27425</v>
      </c>
      <c r="B567" s="134" t="s">
        <v>100</v>
      </c>
      <c r="C567" s="134" t="s">
        <v>688</v>
      </c>
      <c r="D567" s="135">
        <v>8180009413</v>
      </c>
      <c r="E567" s="136">
        <v>28442896</v>
      </c>
      <c r="F567" s="137"/>
      <c r="G567" s="138"/>
    </row>
    <row r="568" spans="1:7" ht="12.75" customHeight="1">
      <c r="A568" s="133">
        <v>27430</v>
      </c>
      <c r="B568" s="134" t="s">
        <v>100</v>
      </c>
      <c r="C568" s="134" t="s">
        <v>689</v>
      </c>
      <c r="D568" s="135">
        <v>8180009072</v>
      </c>
      <c r="E568" s="136">
        <v>56171019</v>
      </c>
      <c r="F568" s="137"/>
      <c r="G568" s="138"/>
    </row>
    <row r="569" spans="1:7" ht="12.75" customHeight="1">
      <c r="A569" s="133">
        <v>27450</v>
      </c>
      <c r="B569" s="134" t="s">
        <v>100</v>
      </c>
      <c r="C569" s="134" t="s">
        <v>690</v>
      </c>
      <c r="D569" s="135">
        <v>8180012062</v>
      </c>
      <c r="E569" s="136">
        <v>28664845</v>
      </c>
      <c r="F569" s="137"/>
      <c r="G569" s="138"/>
    </row>
    <row r="570" spans="1:7" ht="12.75" customHeight="1">
      <c r="A570" s="133">
        <v>27491</v>
      </c>
      <c r="B570" s="134" t="s">
        <v>100</v>
      </c>
      <c r="C570" s="134" t="s">
        <v>691</v>
      </c>
      <c r="D570" s="135">
        <v>8916800751</v>
      </c>
      <c r="E570" s="136">
        <v>22641925</v>
      </c>
      <c r="F570" s="137"/>
      <c r="G570" s="138"/>
    </row>
    <row r="571" spans="1:7" ht="12.75" customHeight="1">
      <c r="A571" s="133">
        <v>27495</v>
      </c>
      <c r="B571" s="134" t="s">
        <v>100</v>
      </c>
      <c r="C571" s="134" t="s">
        <v>692</v>
      </c>
      <c r="D571" s="135">
        <v>8916800769</v>
      </c>
      <c r="E571" s="136">
        <v>18832259</v>
      </c>
      <c r="F571" s="137"/>
      <c r="G571" s="138"/>
    </row>
    <row r="572" spans="1:7" ht="12.75" customHeight="1">
      <c r="A572" s="133">
        <v>27580</v>
      </c>
      <c r="B572" s="134" t="s">
        <v>100</v>
      </c>
      <c r="C572" s="134" t="s">
        <v>693</v>
      </c>
      <c r="D572" s="135">
        <v>8180012030</v>
      </c>
      <c r="E572" s="136">
        <v>22698221</v>
      </c>
      <c r="F572" s="137"/>
      <c r="G572" s="138"/>
    </row>
    <row r="573" spans="1:7" ht="12.75" customHeight="1">
      <c r="A573" s="133">
        <v>27600</v>
      </c>
      <c r="B573" s="134" t="s">
        <v>100</v>
      </c>
      <c r="C573" s="134" t="s">
        <v>694</v>
      </c>
      <c r="D573" s="135">
        <v>8180008991</v>
      </c>
      <c r="E573" s="136">
        <v>34208269</v>
      </c>
      <c r="F573" s="137"/>
      <c r="G573" s="138"/>
    </row>
    <row r="574" spans="1:7" ht="12.75" customHeight="1">
      <c r="A574" s="133">
        <v>27615</v>
      </c>
      <c r="B574" s="134" t="s">
        <v>100</v>
      </c>
      <c r="C574" s="134" t="s">
        <v>695</v>
      </c>
      <c r="D574" s="135">
        <v>8916800790</v>
      </c>
      <c r="E574" s="136">
        <v>129815168</v>
      </c>
      <c r="F574" s="137"/>
      <c r="G574" s="138"/>
    </row>
    <row r="575" spans="1:7" ht="12.75" customHeight="1">
      <c r="A575" s="133">
        <v>27660</v>
      </c>
      <c r="B575" s="134" t="s">
        <v>100</v>
      </c>
      <c r="C575" s="134" t="s">
        <v>696</v>
      </c>
      <c r="D575" s="135">
        <v>8916800809</v>
      </c>
      <c r="E575" s="136">
        <v>10979681</v>
      </c>
      <c r="F575" s="137"/>
      <c r="G575" s="138"/>
    </row>
    <row r="576" spans="1:7" ht="12.75" customHeight="1">
      <c r="A576" s="133">
        <v>27745</v>
      </c>
      <c r="B576" s="134" t="s">
        <v>100</v>
      </c>
      <c r="C576" s="134" t="s">
        <v>697</v>
      </c>
      <c r="D576" s="135">
        <v>8000956134</v>
      </c>
      <c r="E576" s="136">
        <v>7544379</v>
      </c>
      <c r="F576" s="137"/>
      <c r="G576" s="138"/>
    </row>
    <row r="577" spans="1:7" ht="12.75" customHeight="1">
      <c r="A577" s="133">
        <v>27787</v>
      </c>
      <c r="B577" s="134" t="s">
        <v>100</v>
      </c>
      <c r="C577" s="134" t="s">
        <v>698</v>
      </c>
      <c r="D577" s="135">
        <v>8916800816</v>
      </c>
      <c r="E577" s="136">
        <v>84403413</v>
      </c>
      <c r="F577" s="137"/>
      <c r="G577" s="138"/>
    </row>
    <row r="578" spans="1:7" ht="12.75" customHeight="1">
      <c r="A578" s="133">
        <v>27800</v>
      </c>
      <c r="B578" s="134" t="s">
        <v>100</v>
      </c>
      <c r="C578" s="134" t="s">
        <v>699</v>
      </c>
      <c r="D578" s="135">
        <v>8916801964</v>
      </c>
      <c r="E578" s="136">
        <v>38201563</v>
      </c>
      <c r="F578" s="137"/>
      <c r="G578" s="138"/>
    </row>
    <row r="579" spans="1:7" ht="12.75" customHeight="1">
      <c r="A579" s="133">
        <v>27810</v>
      </c>
      <c r="B579" s="134" t="s">
        <v>100</v>
      </c>
      <c r="C579" s="134" t="s">
        <v>700</v>
      </c>
      <c r="D579" s="135">
        <v>8180009610</v>
      </c>
      <c r="E579" s="136">
        <v>18135163</v>
      </c>
      <c r="F579" s="137"/>
      <c r="G579" s="138"/>
    </row>
    <row r="580" spans="1:7" ht="12.75" customHeight="1">
      <c r="A580" s="133">
        <v>41006</v>
      </c>
      <c r="B580" s="134" t="s">
        <v>9</v>
      </c>
      <c r="C580" s="134" t="s">
        <v>701</v>
      </c>
      <c r="D580" s="135">
        <v>8911800691</v>
      </c>
      <c r="E580" s="136">
        <v>82734011</v>
      </c>
      <c r="F580" s="137"/>
      <c r="G580" s="138"/>
    </row>
    <row r="581" spans="1:7" ht="12.75" customHeight="1">
      <c r="A581" s="133">
        <v>41013</v>
      </c>
      <c r="B581" s="134" t="s">
        <v>9</v>
      </c>
      <c r="C581" s="134" t="s">
        <v>702</v>
      </c>
      <c r="D581" s="135">
        <v>8911801399</v>
      </c>
      <c r="E581" s="136">
        <v>20412521</v>
      </c>
      <c r="F581" s="137"/>
      <c r="G581" s="138"/>
    </row>
    <row r="582" spans="1:7" ht="12.75" customHeight="1">
      <c r="A582" s="133">
        <v>41016</v>
      </c>
      <c r="B582" s="134" t="s">
        <v>9</v>
      </c>
      <c r="C582" s="134" t="s">
        <v>703</v>
      </c>
      <c r="D582" s="135">
        <v>8911800701</v>
      </c>
      <c r="E582" s="136">
        <v>28605544</v>
      </c>
      <c r="F582" s="137"/>
      <c r="G582" s="138"/>
    </row>
    <row r="583" spans="1:7" ht="12.75" customHeight="1">
      <c r="A583" s="133">
        <v>41020</v>
      </c>
      <c r="B583" s="134" t="s">
        <v>9</v>
      </c>
      <c r="C583" s="134" t="s">
        <v>704</v>
      </c>
      <c r="D583" s="135">
        <v>8911800240</v>
      </c>
      <c r="E583" s="136">
        <v>46851067</v>
      </c>
      <c r="F583" s="137"/>
      <c r="G583" s="138"/>
    </row>
    <row r="584" spans="1:7" ht="12.75" customHeight="1">
      <c r="A584" s="133">
        <v>41026</v>
      </c>
      <c r="B584" s="134" t="s">
        <v>9</v>
      </c>
      <c r="C584" s="134" t="s">
        <v>705</v>
      </c>
      <c r="D584" s="135">
        <v>8911801184</v>
      </c>
      <c r="E584" s="136">
        <v>5017109</v>
      </c>
      <c r="F584" s="137"/>
      <c r="G584" s="138"/>
    </row>
    <row r="585" spans="1:7" ht="12.75" customHeight="1">
      <c r="A585" s="133">
        <v>41078</v>
      </c>
      <c r="B585" s="134" t="s">
        <v>9</v>
      </c>
      <c r="C585" s="134" t="s">
        <v>706</v>
      </c>
      <c r="D585" s="135">
        <v>8911801833</v>
      </c>
      <c r="E585" s="136">
        <v>21928903</v>
      </c>
      <c r="F585" s="137"/>
      <c r="G585" s="138"/>
    </row>
    <row r="586" spans="1:7" ht="12.75" customHeight="1">
      <c r="A586" s="133">
        <v>41132</v>
      </c>
      <c r="B586" s="134" t="s">
        <v>9</v>
      </c>
      <c r="C586" s="134" t="s">
        <v>707</v>
      </c>
      <c r="D586" s="135">
        <v>8911181199</v>
      </c>
      <c r="E586" s="136">
        <v>41336083</v>
      </c>
      <c r="F586" s="137"/>
      <c r="G586" s="138"/>
    </row>
    <row r="587" spans="1:7" ht="12.75" customHeight="1">
      <c r="A587" s="133">
        <v>41206</v>
      </c>
      <c r="B587" s="134" t="s">
        <v>9</v>
      </c>
      <c r="C587" s="134" t="s">
        <v>708</v>
      </c>
      <c r="D587" s="135">
        <v>8911800281</v>
      </c>
      <c r="E587" s="136">
        <v>15842273</v>
      </c>
      <c r="F587" s="137"/>
      <c r="G587" s="138"/>
    </row>
    <row r="588" spans="1:7" ht="12.75" customHeight="1">
      <c r="A588" s="133">
        <v>41244</v>
      </c>
      <c r="B588" s="134" t="s">
        <v>9</v>
      </c>
      <c r="C588" s="134" t="s">
        <v>709</v>
      </c>
      <c r="D588" s="135">
        <v>8911801328</v>
      </c>
      <c r="E588" s="136">
        <v>6693334</v>
      </c>
      <c r="F588" s="137"/>
      <c r="G588" s="138"/>
    </row>
    <row r="589" spans="1:7" ht="12.75" customHeight="1">
      <c r="A589" s="133">
        <v>41298</v>
      </c>
      <c r="B589" s="134" t="s">
        <v>9</v>
      </c>
      <c r="C589" s="134" t="s">
        <v>710</v>
      </c>
      <c r="D589" s="135">
        <v>8911800226</v>
      </c>
      <c r="E589" s="136">
        <v>118070080</v>
      </c>
      <c r="F589" s="137"/>
      <c r="G589" s="138"/>
    </row>
    <row r="590" spans="1:7" ht="12.75" customHeight="1">
      <c r="A590" s="133">
        <v>41306</v>
      </c>
      <c r="B590" s="134" t="s">
        <v>9</v>
      </c>
      <c r="C590" s="134" t="s">
        <v>711</v>
      </c>
      <c r="D590" s="135">
        <v>8911801761</v>
      </c>
      <c r="E590" s="136">
        <v>49337547</v>
      </c>
      <c r="F590" s="137"/>
      <c r="G590" s="138"/>
    </row>
    <row r="591" spans="1:7" ht="12.75" customHeight="1">
      <c r="A591" s="133">
        <v>41319</v>
      </c>
      <c r="B591" s="134" t="s">
        <v>9</v>
      </c>
      <c r="C591" s="134" t="s">
        <v>189</v>
      </c>
      <c r="D591" s="135">
        <v>8911801779</v>
      </c>
      <c r="E591" s="136">
        <v>32208875</v>
      </c>
      <c r="F591" s="137"/>
      <c r="G591" s="138"/>
    </row>
    <row r="592" spans="1:7" ht="12.75" customHeight="1">
      <c r="A592" s="133">
        <v>41349</v>
      </c>
      <c r="B592" s="134" t="s">
        <v>9</v>
      </c>
      <c r="C592" s="134" t="s">
        <v>712</v>
      </c>
      <c r="D592" s="135">
        <v>8911800193</v>
      </c>
      <c r="E592" s="136">
        <v>12445805</v>
      </c>
      <c r="F592" s="137"/>
      <c r="G592" s="138"/>
    </row>
    <row r="593" spans="1:7" ht="12.75" customHeight="1">
      <c r="A593" s="133">
        <v>41357</v>
      </c>
      <c r="B593" s="134" t="s">
        <v>9</v>
      </c>
      <c r="C593" s="134" t="s">
        <v>713</v>
      </c>
      <c r="D593" s="135">
        <v>8911801310</v>
      </c>
      <c r="E593" s="136">
        <v>22300995</v>
      </c>
      <c r="F593" s="137"/>
      <c r="G593" s="138"/>
    </row>
    <row r="594" spans="1:7" ht="12.75" customHeight="1">
      <c r="A594" s="133">
        <v>41359</v>
      </c>
      <c r="B594" s="134" t="s">
        <v>9</v>
      </c>
      <c r="C594" s="134" t="s">
        <v>714</v>
      </c>
      <c r="D594" s="135">
        <v>8000970981</v>
      </c>
      <c r="E594" s="136">
        <v>42978205</v>
      </c>
      <c r="F594" s="137"/>
      <c r="G594" s="138"/>
    </row>
    <row r="595" spans="1:7" ht="12.75" customHeight="1">
      <c r="A595" s="133">
        <v>41378</v>
      </c>
      <c r="B595" s="134" t="s">
        <v>9</v>
      </c>
      <c r="C595" s="134" t="s">
        <v>715</v>
      </c>
      <c r="D595" s="135">
        <v>8911802057</v>
      </c>
      <c r="E595" s="136">
        <v>28953333</v>
      </c>
      <c r="F595" s="137"/>
      <c r="G595" s="138"/>
    </row>
    <row r="596" spans="1:7" ht="12.75" customHeight="1">
      <c r="A596" s="133">
        <v>41396</v>
      </c>
      <c r="B596" s="134" t="s">
        <v>9</v>
      </c>
      <c r="C596" s="134" t="s">
        <v>716</v>
      </c>
      <c r="D596" s="135">
        <v>8911801557</v>
      </c>
      <c r="E596" s="136">
        <v>131450624</v>
      </c>
      <c r="F596" s="137"/>
      <c r="G596" s="138"/>
    </row>
    <row r="597" spans="1:7" ht="12.75" customHeight="1">
      <c r="A597" s="133">
        <v>41483</v>
      </c>
      <c r="B597" s="134" t="s">
        <v>9</v>
      </c>
      <c r="C597" s="134" t="s">
        <v>717</v>
      </c>
      <c r="D597" s="135">
        <v>8911028440</v>
      </c>
      <c r="E597" s="136">
        <v>15546593</v>
      </c>
      <c r="F597" s="137"/>
      <c r="G597" s="138"/>
    </row>
    <row r="598" spans="1:7" ht="12.75" customHeight="1">
      <c r="A598" s="133">
        <v>41503</v>
      </c>
      <c r="B598" s="134" t="s">
        <v>9</v>
      </c>
      <c r="C598" s="134" t="s">
        <v>718</v>
      </c>
      <c r="D598" s="135">
        <v>8911801793</v>
      </c>
      <c r="E598" s="136">
        <v>28051749</v>
      </c>
      <c r="F598" s="137"/>
      <c r="G598" s="138"/>
    </row>
    <row r="599" spans="1:7" ht="12.75" customHeight="1">
      <c r="A599" s="133">
        <v>41518</v>
      </c>
      <c r="B599" s="134" t="s">
        <v>9</v>
      </c>
      <c r="C599" s="134" t="s">
        <v>719</v>
      </c>
      <c r="D599" s="135">
        <v>8911801944</v>
      </c>
      <c r="E599" s="136">
        <v>10917761</v>
      </c>
      <c r="F599" s="137"/>
      <c r="G599" s="138"/>
    </row>
    <row r="600" spans="1:7" ht="12.75" customHeight="1">
      <c r="A600" s="133">
        <v>41524</v>
      </c>
      <c r="B600" s="134" t="s">
        <v>9</v>
      </c>
      <c r="C600" s="134" t="s">
        <v>720</v>
      </c>
      <c r="D600" s="135">
        <v>8911800219</v>
      </c>
      <c r="E600" s="136">
        <v>40250789</v>
      </c>
      <c r="F600" s="137"/>
      <c r="G600" s="138"/>
    </row>
    <row r="601" spans="1:7" ht="12.75" customHeight="1">
      <c r="A601" s="133">
        <v>41530</v>
      </c>
      <c r="B601" s="134" t="s">
        <v>9</v>
      </c>
      <c r="C601" s="134" t="s">
        <v>449</v>
      </c>
      <c r="D601" s="135">
        <v>8911027641</v>
      </c>
      <c r="E601" s="136">
        <v>27687784</v>
      </c>
      <c r="F601" s="137"/>
      <c r="G601" s="138"/>
    </row>
    <row r="602" spans="1:7" ht="12.75" customHeight="1">
      <c r="A602" s="133">
        <v>41548</v>
      </c>
      <c r="B602" s="134" t="s">
        <v>9</v>
      </c>
      <c r="C602" s="134" t="s">
        <v>721</v>
      </c>
      <c r="D602" s="135">
        <v>8911801990</v>
      </c>
      <c r="E602" s="136">
        <v>31387781</v>
      </c>
      <c r="F602" s="137"/>
      <c r="G602" s="138"/>
    </row>
    <row r="603" spans="1:7" ht="12.75" customHeight="1">
      <c r="A603" s="133">
        <v>41615</v>
      </c>
      <c r="B603" s="134" t="s">
        <v>9</v>
      </c>
      <c r="C603" s="134" t="s">
        <v>722</v>
      </c>
      <c r="D603" s="135">
        <v>8911800409</v>
      </c>
      <c r="E603" s="136">
        <v>33103787</v>
      </c>
      <c r="F603" s="137"/>
      <c r="G603" s="138"/>
    </row>
    <row r="604" spans="1:7" ht="12.75" customHeight="1">
      <c r="A604" s="133">
        <v>41660</v>
      </c>
      <c r="B604" s="134" t="s">
        <v>9</v>
      </c>
      <c r="C604" s="134" t="s">
        <v>723</v>
      </c>
      <c r="D604" s="135">
        <v>8911801801</v>
      </c>
      <c r="E604" s="136">
        <v>26214619</v>
      </c>
      <c r="F604" s="137"/>
      <c r="G604" s="138"/>
    </row>
    <row r="605" spans="1:7" ht="12.75" customHeight="1">
      <c r="A605" s="133">
        <v>41668</v>
      </c>
      <c r="B605" s="134" t="s">
        <v>9</v>
      </c>
      <c r="C605" s="134" t="s">
        <v>724</v>
      </c>
      <c r="D605" s="135">
        <v>8911800566</v>
      </c>
      <c r="E605" s="136">
        <v>56828299</v>
      </c>
      <c r="F605" s="137"/>
      <c r="G605" s="138"/>
    </row>
    <row r="606" spans="1:7" ht="12.75" customHeight="1">
      <c r="A606" s="133">
        <v>41676</v>
      </c>
      <c r="B606" s="134" t="s">
        <v>9</v>
      </c>
      <c r="C606" s="134" t="s">
        <v>400</v>
      </c>
      <c r="D606" s="135">
        <v>8911800763</v>
      </c>
      <c r="E606" s="136">
        <v>22356640</v>
      </c>
      <c r="F606" s="137"/>
      <c r="G606" s="138"/>
    </row>
    <row r="607" spans="1:7" ht="12.75" customHeight="1">
      <c r="A607" s="133">
        <v>41770</v>
      </c>
      <c r="B607" s="134" t="s">
        <v>9</v>
      </c>
      <c r="C607" s="134" t="s">
        <v>725</v>
      </c>
      <c r="D607" s="135">
        <v>8911801912</v>
      </c>
      <c r="E607" s="136">
        <v>41190253</v>
      </c>
      <c r="F607" s="137"/>
      <c r="G607" s="138"/>
    </row>
    <row r="608" spans="1:7" ht="12.75" customHeight="1">
      <c r="A608" s="133">
        <v>41791</v>
      </c>
      <c r="B608" s="134" t="s">
        <v>9</v>
      </c>
      <c r="C608" s="134" t="s">
        <v>726</v>
      </c>
      <c r="D608" s="135">
        <v>8911802111</v>
      </c>
      <c r="E608" s="136">
        <v>38317653</v>
      </c>
      <c r="F608" s="137"/>
      <c r="G608" s="138"/>
    </row>
    <row r="609" spans="1:7" ht="12.75" customHeight="1">
      <c r="A609" s="133">
        <v>41797</v>
      </c>
      <c r="B609" s="134" t="s">
        <v>9</v>
      </c>
      <c r="C609" s="134" t="s">
        <v>727</v>
      </c>
      <c r="D609" s="135">
        <v>8000971766</v>
      </c>
      <c r="E609" s="136">
        <v>18591417</v>
      </c>
      <c r="F609" s="137"/>
      <c r="G609" s="138"/>
    </row>
    <row r="610" spans="1:7" ht="12.75" customHeight="1">
      <c r="A610" s="133">
        <v>41799</v>
      </c>
      <c r="B610" s="134" t="s">
        <v>9</v>
      </c>
      <c r="C610" s="134" t="s">
        <v>728</v>
      </c>
      <c r="D610" s="135">
        <v>8911801270</v>
      </c>
      <c r="E610" s="136">
        <v>24499923</v>
      </c>
      <c r="F610" s="137"/>
      <c r="G610" s="138"/>
    </row>
    <row r="611" spans="1:7" ht="12.75" customHeight="1">
      <c r="A611" s="133">
        <v>41801</v>
      </c>
      <c r="B611" s="134" t="s">
        <v>9</v>
      </c>
      <c r="C611" s="134" t="s">
        <v>729</v>
      </c>
      <c r="D611" s="135">
        <v>8911801819</v>
      </c>
      <c r="E611" s="136">
        <v>12916236</v>
      </c>
      <c r="F611" s="137"/>
      <c r="G611" s="138"/>
    </row>
    <row r="612" spans="1:7" ht="12.75" customHeight="1">
      <c r="A612" s="133">
        <v>41807</v>
      </c>
      <c r="B612" s="134" t="s">
        <v>9</v>
      </c>
      <c r="C612" s="134" t="s">
        <v>730</v>
      </c>
      <c r="D612" s="135">
        <v>8911801826</v>
      </c>
      <c r="E612" s="136">
        <v>33439379</v>
      </c>
      <c r="F612" s="137"/>
      <c r="G612" s="138"/>
    </row>
    <row r="613" spans="1:7" ht="12.75" customHeight="1">
      <c r="A613" s="133">
        <v>41872</v>
      </c>
      <c r="B613" s="134" t="s">
        <v>9</v>
      </c>
      <c r="C613" s="134" t="s">
        <v>731</v>
      </c>
      <c r="D613" s="135">
        <v>8911801872</v>
      </c>
      <c r="E613" s="136">
        <v>9701700</v>
      </c>
      <c r="F613" s="137"/>
      <c r="G613" s="138"/>
    </row>
    <row r="614" spans="1:7" ht="12.75" customHeight="1">
      <c r="A614" s="133">
        <v>41885</v>
      </c>
      <c r="B614" s="134" t="s">
        <v>9</v>
      </c>
      <c r="C614" s="134" t="s">
        <v>732</v>
      </c>
      <c r="D614" s="135">
        <v>8000971806</v>
      </c>
      <c r="E614" s="136">
        <v>11181319</v>
      </c>
      <c r="F614" s="137"/>
      <c r="G614" s="138"/>
    </row>
    <row r="615" spans="1:7" ht="12.75" customHeight="1">
      <c r="A615" s="133">
        <v>44035</v>
      </c>
      <c r="B615" s="134" t="s">
        <v>733</v>
      </c>
      <c r="C615" s="134" t="s">
        <v>459</v>
      </c>
      <c r="D615" s="135">
        <v>8390003600</v>
      </c>
      <c r="E615" s="136">
        <v>66336912</v>
      </c>
      <c r="F615" s="137"/>
      <c r="G615" s="138"/>
    </row>
    <row r="616" spans="1:7" ht="12.75" customHeight="1">
      <c r="A616" s="133">
        <v>44078</v>
      </c>
      <c r="B616" s="134" t="s">
        <v>733</v>
      </c>
      <c r="C616" s="134" t="s">
        <v>734</v>
      </c>
      <c r="D616" s="135">
        <v>8000992233</v>
      </c>
      <c r="E616" s="136">
        <v>76265659</v>
      </c>
      <c r="F616" s="137"/>
      <c r="G616" s="138"/>
    </row>
    <row r="617" spans="1:7" ht="12.75" customHeight="1">
      <c r="A617" s="133">
        <v>44090</v>
      </c>
      <c r="B617" s="134" t="s">
        <v>733</v>
      </c>
      <c r="C617" s="134" t="s">
        <v>735</v>
      </c>
      <c r="D617" s="135">
        <v>8250001341</v>
      </c>
      <c r="E617" s="136">
        <v>91168235</v>
      </c>
      <c r="F617" s="137"/>
      <c r="G617" s="138"/>
    </row>
    <row r="618" spans="1:7" ht="12.75" customHeight="1">
      <c r="A618" s="133">
        <v>44098</v>
      </c>
      <c r="B618" s="134" t="s">
        <v>733</v>
      </c>
      <c r="C618" s="134" t="s">
        <v>736</v>
      </c>
      <c r="D618" s="135">
        <v>8250001667</v>
      </c>
      <c r="E618" s="136">
        <v>29668605</v>
      </c>
      <c r="F618" s="137"/>
      <c r="G618" s="138"/>
    </row>
    <row r="619" spans="1:7" ht="12.75" customHeight="1">
      <c r="A619" s="133">
        <v>44110</v>
      </c>
      <c r="B619" s="134" t="s">
        <v>733</v>
      </c>
      <c r="C619" s="134" t="s">
        <v>737</v>
      </c>
      <c r="D619" s="135">
        <v>8000927880</v>
      </c>
      <c r="E619" s="136">
        <v>13316556</v>
      </c>
      <c r="F619" s="137"/>
      <c r="G619" s="138"/>
    </row>
    <row r="620" spans="1:7" ht="12.75" customHeight="1">
      <c r="A620" s="133">
        <v>44279</v>
      </c>
      <c r="B620" s="134" t="s">
        <v>733</v>
      </c>
      <c r="C620" s="134" t="s">
        <v>738</v>
      </c>
      <c r="D620" s="135">
        <v>8921700083</v>
      </c>
      <c r="E620" s="136">
        <v>96239573</v>
      </c>
      <c r="F620" s="137"/>
      <c r="G620" s="138"/>
    </row>
    <row r="621" spans="1:7" ht="12.75" customHeight="1">
      <c r="A621" s="133">
        <v>44378</v>
      </c>
      <c r="B621" s="134" t="s">
        <v>733</v>
      </c>
      <c r="C621" s="134" t="s">
        <v>739</v>
      </c>
      <c r="D621" s="135">
        <v>8002551012</v>
      </c>
      <c r="E621" s="136">
        <v>36621112</v>
      </c>
      <c r="F621" s="137"/>
      <c r="G621" s="138"/>
    </row>
    <row r="622" spans="1:7" ht="12.75" customHeight="1">
      <c r="A622" s="133">
        <v>44420</v>
      </c>
      <c r="B622" s="134" t="s">
        <v>733</v>
      </c>
      <c r="C622" s="134" t="s">
        <v>740</v>
      </c>
      <c r="D622" s="135">
        <v>8250006761</v>
      </c>
      <c r="E622" s="136">
        <v>8179962</v>
      </c>
      <c r="F622" s="137"/>
      <c r="G622" s="138"/>
    </row>
    <row r="623" spans="1:7" ht="12.75" customHeight="1">
      <c r="A623" s="133">
        <v>44560</v>
      </c>
      <c r="B623" s="134" t="s">
        <v>733</v>
      </c>
      <c r="C623" s="134" t="s">
        <v>528</v>
      </c>
      <c r="D623" s="135">
        <v>8921150248</v>
      </c>
      <c r="E623" s="136">
        <v>331066197</v>
      </c>
      <c r="F623" s="137"/>
      <c r="G623" s="138"/>
    </row>
    <row r="624" spans="1:7" ht="12.75" customHeight="1">
      <c r="A624" s="133">
        <v>44650</v>
      </c>
      <c r="B624" s="134" t="s">
        <v>733</v>
      </c>
      <c r="C624" s="134" t="s">
        <v>741</v>
      </c>
      <c r="D624" s="135">
        <v>8921151790</v>
      </c>
      <c r="E624" s="136">
        <v>97887851</v>
      </c>
      <c r="F624" s="137"/>
      <c r="G624" s="138"/>
    </row>
    <row r="625" spans="1:7" ht="12.75" customHeight="1">
      <c r="A625" s="133">
        <v>44855</v>
      </c>
      <c r="B625" s="134" t="s">
        <v>733</v>
      </c>
      <c r="C625" s="134" t="s">
        <v>742</v>
      </c>
      <c r="D625" s="135">
        <v>8000594056</v>
      </c>
      <c r="E625" s="136">
        <v>24524685</v>
      </c>
      <c r="F625" s="137"/>
      <c r="G625" s="138"/>
    </row>
    <row r="626" spans="1:7" ht="12.75" customHeight="1">
      <c r="A626" s="133">
        <v>44874</v>
      </c>
      <c r="B626" s="134" t="s">
        <v>733</v>
      </c>
      <c r="C626" s="134" t="s">
        <v>316</v>
      </c>
      <c r="D626" s="135">
        <v>8921151980</v>
      </c>
      <c r="E626" s="136">
        <v>52222677</v>
      </c>
      <c r="F626" s="137"/>
      <c r="G626" s="138"/>
    </row>
    <row r="627" spans="1:7" ht="12.75" customHeight="1">
      <c r="A627" s="133">
        <v>47030</v>
      </c>
      <c r="B627" s="134" t="s">
        <v>10</v>
      </c>
      <c r="C627" s="134" t="s">
        <v>743</v>
      </c>
      <c r="D627" s="135">
        <v>8190032190</v>
      </c>
      <c r="E627" s="136">
        <v>46012480</v>
      </c>
      <c r="F627" s="137"/>
      <c r="G627" s="138"/>
    </row>
    <row r="628" spans="1:7" ht="12.75" customHeight="1">
      <c r="A628" s="133">
        <v>47053</v>
      </c>
      <c r="B628" s="134" t="s">
        <v>10</v>
      </c>
      <c r="C628" s="134" t="s">
        <v>744</v>
      </c>
      <c r="D628" s="135">
        <v>8917800410</v>
      </c>
      <c r="E628" s="136">
        <v>103574731</v>
      </c>
      <c r="F628" s="137"/>
      <c r="G628" s="138"/>
    </row>
    <row r="629" spans="1:7" ht="12.75" customHeight="1">
      <c r="A629" s="133">
        <v>47058</v>
      </c>
      <c r="B629" s="134" t="s">
        <v>10</v>
      </c>
      <c r="C629" s="134" t="s">
        <v>745</v>
      </c>
      <c r="D629" s="135">
        <v>8917021867</v>
      </c>
      <c r="E629" s="136">
        <v>83639200</v>
      </c>
      <c r="F629" s="137"/>
      <c r="G629" s="138"/>
    </row>
    <row r="630" spans="1:7" ht="12.75" customHeight="1">
      <c r="A630" s="133">
        <v>47161</v>
      </c>
      <c r="B630" s="134" t="s">
        <v>10</v>
      </c>
      <c r="C630" s="134" t="s">
        <v>746</v>
      </c>
      <c r="D630" s="135">
        <v>8917800428</v>
      </c>
      <c r="E630" s="136">
        <v>25772773</v>
      </c>
      <c r="F630" s="137"/>
      <c r="G630" s="138"/>
    </row>
    <row r="631" spans="1:7" ht="12.75" customHeight="1">
      <c r="A631" s="133">
        <v>47170</v>
      </c>
      <c r="B631" s="134" t="s">
        <v>10</v>
      </c>
      <c r="C631" s="134" t="s">
        <v>747</v>
      </c>
      <c r="D631" s="135">
        <v>8000719341</v>
      </c>
      <c r="E631" s="136">
        <v>58032496</v>
      </c>
      <c r="F631" s="137"/>
      <c r="G631" s="138"/>
    </row>
    <row r="632" spans="1:7" ht="12.75" customHeight="1">
      <c r="A632" s="133">
        <v>47205</v>
      </c>
      <c r="B632" s="134" t="s">
        <v>10</v>
      </c>
      <c r="C632" s="134" t="s">
        <v>175</v>
      </c>
      <c r="D632" s="135">
        <v>8190032255</v>
      </c>
      <c r="E632" s="136">
        <v>32976101</v>
      </c>
      <c r="F632" s="137"/>
      <c r="G632" s="138"/>
    </row>
    <row r="633" spans="1:7" ht="12.75" customHeight="1">
      <c r="A633" s="133">
        <v>47245</v>
      </c>
      <c r="B633" s="134" t="s">
        <v>10</v>
      </c>
      <c r="C633" s="134" t="s">
        <v>748</v>
      </c>
      <c r="D633" s="135">
        <v>8917800442</v>
      </c>
      <c r="E633" s="136">
        <v>188561387</v>
      </c>
      <c r="F633" s="137"/>
      <c r="G633" s="138"/>
    </row>
    <row r="634" spans="1:7" ht="12.75" customHeight="1">
      <c r="A634" s="133">
        <v>47258</v>
      </c>
      <c r="B634" s="134" t="s">
        <v>10</v>
      </c>
      <c r="C634" s="134" t="s">
        <v>749</v>
      </c>
      <c r="D634" s="135">
        <v>8917800499</v>
      </c>
      <c r="E634" s="136">
        <v>52185600</v>
      </c>
      <c r="F634" s="137"/>
      <c r="G634" s="138"/>
    </row>
    <row r="635" spans="1:7" ht="12.75" customHeight="1">
      <c r="A635" s="133">
        <v>47268</v>
      </c>
      <c r="B635" s="134" t="s">
        <v>10</v>
      </c>
      <c r="C635" s="134" t="s">
        <v>750</v>
      </c>
      <c r="D635" s="135">
        <v>8190009259</v>
      </c>
      <c r="E635" s="136">
        <v>57240048</v>
      </c>
      <c r="F635" s="137"/>
      <c r="G635" s="138"/>
    </row>
    <row r="636" spans="1:7" ht="12.75" customHeight="1">
      <c r="A636" s="133">
        <v>47288</v>
      </c>
      <c r="B636" s="134" t="s">
        <v>10</v>
      </c>
      <c r="C636" s="134" t="s">
        <v>751</v>
      </c>
      <c r="D636" s="135">
        <v>8917800451</v>
      </c>
      <c r="E636" s="136">
        <v>159585941</v>
      </c>
      <c r="F636" s="137"/>
      <c r="G636" s="138"/>
    </row>
    <row r="637" spans="1:7" ht="12.75" customHeight="1">
      <c r="A637" s="133">
        <v>47318</v>
      </c>
      <c r="B637" s="134" t="s">
        <v>10</v>
      </c>
      <c r="C637" s="134" t="s">
        <v>752</v>
      </c>
      <c r="D637" s="135">
        <v>8917800474</v>
      </c>
      <c r="E637" s="136">
        <v>82850944</v>
      </c>
      <c r="F637" s="137"/>
      <c r="G637" s="138"/>
    </row>
    <row r="638" spans="1:7" ht="12.75" customHeight="1">
      <c r="A638" s="133">
        <v>47460</v>
      </c>
      <c r="B638" s="134" t="s">
        <v>10</v>
      </c>
      <c r="C638" s="134" t="s">
        <v>753</v>
      </c>
      <c r="D638" s="135">
        <v>8190038490</v>
      </c>
      <c r="E638" s="136">
        <v>70627947</v>
      </c>
      <c r="F638" s="137"/>
      <c r="G638" s="138"/>
    </row>
    <row r="639" spans="1:7" ht="12.75" customHeight="1">
      <c r="A639" s="133">
        <v>47541</v>
      </c>
      <c r="B639" s="134" t="s">
        <v>10</v>
      </c>
      <c r="C639" s="134" t="s">
        <v>754</v>
      </c>
      <c r="D639" s="135">
        <v>8917800481</v>
      </c>
      <c r="E639" s="136">
        <v>32009355</v>
      </c>
      <c r="F639" s="137"/>
      <c r="G639" s="138"/>
    </row>
    <row r="640" spans="1:7" ht="12.75" customHeight="1">
      <c r="A640" s="133">
        <v>47545</v>
      </c>
      <c r="B640" s="134" t="s">
        <v>10</v>
      </c>
      <c r="C640" s="134" t="s">
        <v>755</v>
      </c>
      <c r="D640" s="135">
        <v>8190009850</v>
      </c>
      <c r="E640" s="136">
        <v>52207637</v>
      </c>
      <c r="F640" s="137"/>
      <c r="G640" s="138"/>
    </row>
    <row r="641" spans="1:7" ht="12.75" customHeight="1">
      <c r="A641" s="133">
        <v>47551</v>
      </c>
      <c r="B641" s="134" t="s">
        <v>10</v>
      </c>
      <c r="C641" s="134" t="s">
        <v>756</v>
      </c>
      <c r="D641" s="135">
        <v>8917800507</v>
      </c>
      <c r="E641" s="136">
        <v>86451083</v>
      </c>
      <c r="F641" s="137"/>
      <c r="G641" s="138"/>
    </row>
    <row r="642" spans="1:7" ht="12.75" customHeight="1">
      <c r="A642" s="133">
        <v>47555</v>
      </c>
      <c r="B642" s="134" t="s">
        <v>10</v>
      </c>
      <c r="C642" s="134" t="s">
        <v>757</v>
      </c>
      <c r="D642" s="135">
        <v>8917800514</v>
      </c>
      <c r="E642" s="136">
        <v>161107477</v>
      </c>
      <c r="F642" s="137"/>
      <c r="G642" s="138"/>
    </row>
    <row r="643" spans="1:7" ht="12.75" customHeight="1">
      <c r="A643" s="133">
        <v>47570</v>
      </c>
      <c r="B643" s="134" t="s">
        <v>10</v>
      </c>
      <c r="C643" s="134" t="s">
        <v>758</v>
      </c>
      <c r="D643" s="135">
        <v>8917030451</v>
      </c>
      <c r="E643" s="136">
        <v>73042565</v>
      </c>
      <c r="F643" s="137"/>
      <c r="G643" s="138"/>
    </row>
    <row r="644" spans="1:7" ht="12.75" customHeight="1">
      <c r="A644" s="133">
        <v>47605</v>
      </c>
      <c r="B644" s="134" t="s">
        <v>10</v>
      </c>
      <c r="C644" s="134" t="s">
        <v>759</v>
      </c>
      <c r="D644" s="135">
        <v>8917800521</v>
      </c>
      <c r="E644" s="136">
        <v>22368820</v>
      </c>
      <c r="F644" s="137"/>
      <c r="G644" s="138"/>
    </row>
    <row r="645" spans="1:7" ht="12.75" customHeight="1">
      <c r="A645" s="133">
        <v>47660</v>
      </c>
      <c r="B645" s="134" t="s">
        <v>10</v>
      </c>
      <c r="C645" s="134" t="s">
        <v>760</v>
      </c>
      <c r="D645" s="135">
        <v>8190032248</v>
      </c>
      <c r="E645" s="136">
        <v>57223323</v>
      </c>
      <c r="F645" s="137"/>
      <c r="G645" s="138"/>
    </row>
    <row r="646" spans="1:7" ht="12.75" customHeight="1">
      <c r="A646" s="133">
        <v>47675</v>
      </c>
      <c r="B646" s="134" t="s">
        <v>10</v>
      </c>
      <c r="C646" s="134" t="s">
        <v>452</v>
      </c>
      <c r="D646" s="144">
        <v>8917800539</v>
      </c>
      <c r="E646" s="136">
        <v>22959789</v>
      </c>
      <c r="F646" s="137"/>
      <c r="G646" s="138"/>
    </row>
    <row r="647" spans="1:7" ht="12.75" customHeight="1">
      <c r="A647" s="133">
        <v>47692</v>
      </c>
      <c r="B647" s="134" t="s">
        <v>10</v>
      </c>
      <c r="C647" s="134" t="s">
        <v>503</v>
      </c>
      <c r="D647" s="135">
        <v>8917800546</v>
      </c>
      <c r="E647" s="136">
        <v>68709867</v>
      </c>
      <c r="F647" s="137"/>
      <c r="G647" s="138"/>
    </row>
    <row r="648" spans="1:7" ht="12.75" customHeight="1">
      <c r="A648" s="133">
        <v>47703</v>
      </c>
      <c r="B648" s="134" t="s">
        <v>10</v>
      </c>
      <c r="C648" s="134" t="s">
        <v>761</v>
      </c>
      <c r="D648" s="135">
        <v>8917800553</v>
      </c>
      <c r="E648" s="136">
        <v>40075755</v>
      </c>
      <c r="F648" s="137"/>
      <c r="G648" s="138"/>
    </row>
    <row r="649" spans="1:7" ht="12.75" customHeight="1">
      <c r="A649" s="133">
        <v>47707</v>
      </c>
      <c r="B649" s="134" t="s">
        <v>10</v>
      </c>
      <c r="C649" s="134" t="s">
        <v>762</v>
      </c>
      <c r="D649" s="135">
        <v>8917800560</v>
      </c>
      <c r="E649" s="136">
        <v>73205675</v>
      </c>
      <c r="F649" s="137"/>
      <c r="G649" s="138"/>
    </row>
    <row r="650" spans="1:7" ht="12.75" customHeight="1">
      <c r="A650" s="133">
        <v>47720</v>
      </c>
      <c r="B650" s="134" t="s">
        <v>10</v>
      </c>
      <c r="C650" s="134" t="s">
        <v>763</v>
      </c>
      <c r="D650" s="135">
        <v>8190037629</v>
      </c>
      <c r="E650" s="136">
        <v>40324720</v>
      </c>
      <c r="F650" s="137"/>
      <c r="G650" s="138"/>
    </row>
    <row r="651" spans="1:7" ht="12.75" customHeight="1">
      <c r="A651" s="133">
        <v>47745</v>
      </c>
      <c r="B651" s="134" t="s">
        <v>10</v>
      </c>
      <c r="C651" s="134" t="s">
        <v>764</v>
      </c>
      <c r="D651" s="135">
        <v>8917801039</v>
      </c>
      <c r="E651" s="136">
        <v>66593899</v>
      </c>
      <c r="F651" s="137"/>
      <c r="G651" s="138"/>
    </row>
    <row r="652" spans="1:7" ht="12.75" customHeight="1">
      <c r="A652" s="133">
        <v>47798</v>
      </c>
      <c r="B652" s="134" t="s">
        <v>10</v>
      </c>
      <c r="C652" s="134" t="s">
        <v>765</v>
      </c>
      <c r="D652" s="135">
        <v>8917800578</v>
      </c>
      <c r="E652" s="136">
        <v>48790475</v>
      </c>
      <c r="F652" s="137"/>
      <c r="G652" s="138"/>
    </row>
    <row r="653" spans="1:7" ht="12.75" customHeight="1">
      <c r="A653" s="133">
        <v>47960</v>
      </c>
      <c r="B653" s="134" t="s">
        <v>10</v>
      </c>
      <c r="C653" s="134" t="s">
        <v>766</v>
      </c>
      <c r="D653" s="135">
        <v>8190037604</v>
      </c>
      <c r="E653" s="136">
        <v>29342731</v>
      </c>
      <c r="F653" s="137"/>
      <c r="G653" s="138"/>
    </row>
    <row r="654" spans="1:7" ht="12.75" customHeight="1">
      <c r="A654" s="133">
        <v>47980</v>
      </c>
      <c r="B654" s="134" t="s">
        <v>10</v>
      </c>
      <c r="C654" s="134" t="s">
        <v>767</v>
      </c>
      <c r="D654" s="135">
        <v>8190032975</v>
      </c>
      <c r="E654" s="136">
        <v>156209941</v>
      </c>
      <c r="F654" s="137"/>
      <c r="G654" s="138"/>
    </row>
    <row r="655" spans="1:7" ht="12.75" customHeight="1">
      <c r="A655" s="133">
        <v>50006</v>
      </c>
      <c r="B655" s="134" t="s">
        <v>11</v>
      </c>
      <c r="C655" s="134" t="s">
        <v>768</v>
      </c>
      <c r="D655" s="135">
        <v>8920014573</v>
      </c>
      <c r="E655" s="136">
        <v>115602197</v>
      </c>
      <c r="F655" s="137"/>
      <c r="G655" s="138"/>
    </row>
    <row r="656" spans="1:7" ht="12.75" customHeight="1">
      <c r="A656" s="133">
        <v>50110</v>
      </c>
      <c r="B656" s="134" t="s">
        <v>11</v>
      </c>
      <c r="C656" s="134" t="s">
        <v>769</v>
      </c>
      <c r="D656" s="135">
        <v>8001525771</v>
      </c>
      <c r="E656" s="136">
        <v>14053249</v>
      </c>
      <c r="F656" s="137"/>
      <c r="G656" s="138"/>
    </row>
    <row r="657" spans="1:7" ht="12.75" customHeight="1">
      <c r="A657" s="133">
        <v>50124</v>
      </c>
      <c r="B657" s="134" t="s">
        <v>11</v>
      </c>
      <c r="C657" s="134" t="s">
        <v>770</v>
      </c>
      <c r="D657" s="135">
        <v>8920992324</v>
      </c>
      <c r="E657" s="136">
        <v>13981872</v>
      </c>
      <c r="F657" s="137"/>
      <c r="G657" s="138"/>
    </row>
    <row r="658" spans="1:7" ht="12.75" customHeight="1">
      <c r="A658" s="133">
        <v>50150</v>
      </c>
      <c r="B658" s="134" t="s">
        <v>11</v>
      </c>
      <c r="C658" s="134" t="s">
        <v>771</v>
      </c>
      <c r="D658" s="135">
        <v>8000981904</v>
      </c>
      <c r="E658" s="136">
        <v>21517745</v>
      </c>
      <c r="F658" s="137"/>
      <c r="G658" s="138"/>
    </row>
    <row r="659" spans="1:7" ht="12.75" customHeight="1">
      <c r="A659" s="133">
        <v>50223</v>
      </c>
      <c r="B659" s="134" t="s">
        <v>11</v>
      </c>
      <c r="C659" s="139" t="s">
        <v>772</v>
      </c>
      <c r="D659" s="135">
        <v>8920008120</v>
      </c>
      <c r="E659" s="136">
        <v>11074071</v>
      </c>
      <c r="F659" s="141" t="s">
        <v>183</v>
      </c>
      <c r="G659" s="138"/>
    </row>
    <row r="660" spans="1:7" ht="12.75" customHeight="1">
      <c r="A660" s="133">
        <v>50226</v>
      </c>
      <c r="B660" s="134" t="s">
        <v>11</v>
      </c>
      <c r="C660" s="134" t="s">
        <v>773</v>
      </c>
      <c r="D660" s="135">
        <v>8920991849</v>
      </c>
      <c r="E660" s="136">
        <v>35230773</v>
      </c>
      <c r="F660" s="137"/>
      <c r="G660" s="138"/>
    </row>
    <row r="661" spans="1:7" ht="12.75" customHeight="1">
      <c r="A661" s="133">
        <v>50245</v>
      </c>
      <c r="B661" s="134" t="s">
        <v>11</v>
      </c>
      <c r="C661" s="134" t="s">
        <v>774</v>
      </c>
      <c r="D661" s="135">
        <v>8920990011</v>
      </c>
      <c r="E661" s="136">
        <v>4167335</v>
      </c>
      <c r="F661" s="137"/>
      <c r="G661" s="138"/>
    </row>
    <row r="662" spans="1:7" ht="12.75" customHeight="1">
      <c r="A662" s="133">
        <v>50251</v>
      </c>
      <c r="B662" s="134" t="s">
        <v>11</v>
      </c>
      <c r="C662" s="134" t="s">
        <v>775</v>
      </c>
      <c r="D662" s="135">
        <v>8920992782</v>
      </c>
      <c r="E662" s="136">
        <v>17146132</v>
      </c>
      <c r="F662" s="137"/>
      <c r="G662" s="138"/>
    </row>
    <row r="663" spans="1:7" ht="12.75" customHeight="1">
      <c r="A663" s="133">
        <v>50270</v>
      </c>
      <c r="B663" s="134" t="s">
        <v>11</v>
      </c>
      <c r="C663" s="134" t="s">
        <v>776</v>
      </c>
      <c r="D663" s="135">
        <v>8002554436</v>
      </c>
      <c r="E663" s="136">
        <v>8771795</v>
      </c>
      <c r="F663" s="137"/>
      <c r="G663" s="138"/>
    </row>
    <row r="664" spans="1:7" ht="12.75" customHeight="1">
      <c r="A664" s="133">
        <v>50287</v>
      </c>
      <c r="B664" s="134" t="s">
        <v>11</v>
      </c>
      <c r="C664" s="134" t="s">
        <v>777</v>
      </c>
      <c r="D664" s="135">
        <v>8920991831</v>
      </c>
      <c r="E664" s="136">
        <v>24973168</v>
      </c>
      <c r="F664" s="137"/>
      <c r="G664" s="138"/>
    </row>
    <row r="665" spans="1:7" ht="12.75" customHeight="1">
      <c r="A665" s="133">
        <v>50313</v>
      </c>
      <c r="B665" s="134" t="s">
        <v>11</v>
      </c>
      <c r="C665" s="134" t="s">
        <v>188</v>
      </c>
      <c r="D665" s="135">
        <v>8920992435</v>
      </c>
      <c r="E665" s="136">
        <v>106815925</v>
      </c>
      <c r="F665" s="137"/>
      <c r="G665" s="138"/>
    </row>
    <row r="666" spans="1:7" ht="12.75" customHeight="1">
      <c r="A666" s="133">
        <v>50318</v>
      </c>
      <c r="B666" s="134" t="s">
        <v>11</v>
      </c>
      <c r="C666" s="134" t="s">
        <v>752</v>
      </c>
      <c r="D666" s="135">
        <v>8000981936</v>
      </c>
      <c r="E666" s="136">
        <v>14082516</v>
      </c>
      <c r="F666" s="137"/>
      <c r="G666" s="138"/>
    </row>
    <row r="667" spans="1:7" ht="12.75" customHeight="1">
      <c r="A667" s="133">
        <v>50325</v>
      </c>
      <c r="B667" s="134" t="s">
        <v>11</v>
      </c>
      <c r="C667" s="134" t="s">
        <v>778</v>
      </c>
      <c r="D667" s="135">
        <v>8001364586</v>
      </c>
      <c r="E667" s="136">
        <v>23862619</v>
      </c>
      <c r="F667" s="137"/>
      <c r="G667" s="138"/>
    </row>
    <row r="668" spans="1:7" ht="12.75" customHeight="1">
      <c r="A668" s="133">
        <v>50330</v>
      </c>
      <c r="B668" s="134" t="s">
        <v>11</v>
      </c>
      <c r="C668" s="134" t="s">
        <v>779</v>
      </c>
      <c r="D668" s="135">
        <v>8920993171</v>
      </c>
      <c r="E668" s="136">
        <v>34452891</v>
      </c>
      <c r="F668" s="137"/>
      <c r="G668" s="138"/>
    </row>
    <row r="669" spans="1:7" ht="12.75" customHeight="1">
      <c r="A669" s="133">
        <v>50350</v>
      </c>
      <c r="B669" s="134" t="s">
        <v>11</v>
      </c>
      <c r="C669" s="134" t="s">
        <v>780</v>
      </c>
      <c r="D669" s="135">
        <v>8920992349</v>
      </c>
      <c r="E669" s="136">
        <v>65217749</v>
      </c>
      <c r="F669" s="137"/>
      <c r="G669" s="138"/>
    </row>
    <row r="670" spans="1:7" ht="12.75" customHeight="1">
      <c r="A670" s="133">
        <v>50370</v>
      </c>
      <c r="B670" s="134" t="s">
        <v>11</v>
      </c>
      <c r="C670" s="134" t="s">
        <v>781</v>
      </c>
      <c r="D670" s="135">
        <v>8001284281</v>
      </c>
      <c r="E670" s="136">
        <v>20074309</v>
      </c>
      <c r="F670" s="137"/>
      <c r="G670" s="138"/>
    </row>
    <row r="671" spans="1:7" ht="12.75" customHeight="1">
      <c r="A671" s="133">
        <v>50400</v>
      </c>
      <c r="B671" s="134" t="s">
        <v>11</v>
      </c>
      <c r="C671" s="134" t="s">
        <v>782</v>
      </c>
      <c r="D671" s="135">
        <v>8920992428</v>
      </c>
      <c r="E671" s="136">
        <v>19351397</v>
      </c>
      <c r="F671" s="137"/>
      <c r="G671" s="138"/>
    </row>
    <row r="672" spans="1:7" ht="12.75" customHeight="1">
      <c r="A672" s="133">
        <v>50450</v>
      </c>
      <c r="B672" s="134" t="s">
        <v>11</v>
      </c>
      <c r="C672" s="134" t="s">
        <v>783</v>
      </c>
      <c r="D672" s="135">
        <v>8001722061</v>
      </c>
      <c r="E672" s="136">
        <v>31559227</v>
      </c>
      <c r="F672" s="137"/>
      <c r="G672" s="138"/>
    </row>
    <row r="673" spans="1:7" ht="12.75" customHeight="1">
      <c r="A673" s="133">
        <v>50568</v>
      </c>
      <c r="B673" s="134" t="s">
        <v>11</v>
      </c>
      <c r="C673" s="134" t="s">
        <v>784</v>
      </c>
      <c r="D673" s="135">
        <v>8000790351</v>
      </c>
      <c r="E673" s="136">
        <v>103890645</v>
      </c>
      <c r="F673" s="137"/>
      <c r="G673" s="138"/>
    </row>
    <row r="674" spans="1:7" ht="12.75" customHeight="1">
      <c r="A674" s="133">
        <v>50573</v>
      </c>
      <c r="B674" s="134" t="s">
        <v>11</v>
      </c>
      <c r="C674" s="134" t="s">
        <v>785</v>
      </c>
      <c r="D674" s="135">
        <v>8920993250</v>
      </c>
      <c r="E674" s="136">
        <v>63970053</v>
      </c>
      <c r="F674" s="137"/>
      <c r="G674" s="138"/>
    </row>
    <row r="675" spans="1:7" ht="12.75" customHeight="1">
      <c r="A675" s="133">
        <v>50577</v>
      </c>
      <c r="B675" s="134" t="s">
        <v>11</v>
      </c>
      <c r="C675" s="134" t="s">
        <v>786</v>
      </c>
      <c r="D675" s="135">
        <v>8920993092</v>
      </c>
      <c r="E675" s="136">
        <v>19046353</v>
      </c>
      <c r="F675" s="137"/>
      <c r="G675" s="138"/>
    </row>
    <row r="676" spans="1:7" ht="12.75" customHeight="1">
      <c r="A676" s="133">
        <v>50590</v>
      </c>
      <c r="B676" s="134" t="s">
        <v>11</v>
      </c>
      <c r="C676" s="134" t="s">
        <v>468</v>
      </c>
      <c r="D676" s="135">
        <v>8000981950</v>
      </c>
      <c r="E676" s="136">
        <v>41047291</v>
      </c>
      <c r="F676" s="137"/>
      <c r="G676" s="138"/>
    </row>
    <row r="677" spans="1:7" ht="12.75" customHeight="1">
      <c r="A677" s="133">
        <v>50606</v>
      </c>
      <c r="B677" s="134" t="s">
        <v>11</v>
      </c>
      <c r="C677" s="134" t="s">
        <v>787</v>
      </c>
      <c r="D677" s="135">
        <v>8000981991</v>
      </c>
      <c r="E677" s="136">
        <v>23801267</v>
      </c>
      <c r="F677" s="137"/>
      <c r="G677" s="138"/>
    </row>
    <row r="678" spans="1:7" ht="27" customHeight="1">
      <c r="A678" s="133">
        <v>50680</v>
      </c>
      <c r="B678" s="134" t="s">
        <v>11</v>
      </c>
      <c r="C678" s="166" t="s">
        <v>788</v>
      </c>
      <c r="D678" s="135">
        <v>8000982031</v>
      </c>
      <c r="E678" s="136">
        <v>0</v>
      </c>
      <c r="F678" s="165" t="s">
        <v>1247</v>
      </c>
      <c r="G678" s="138"/>
    </row>
    <row r="679" spans="1:7" ht="12.75" customHeight="1">
      <c r="A679" s="133">
        <v>50683</v>
      </c>
      <c r="B679" s="134" t="s">
        <v>11</v>
      </c>
      <c r="C679" s="134" t="s">
        <v>789</v>
      </c>
      <c r="D679" s="135">
        <v>8000982056</v>
      </c>
      <c r="E679" s="136">
        <v>16945501</v>
      </c>
      <c r="F679" s="137"/>
      <c r="G679" s="138"/>
    </row>
    <row r="680" spans="1:7" ht="12.75" customHeight="1">
      <c r="A680" s="133">
        <v>50686</v>
      </c>
      <c r="B680" s="134" t="s">
        <v>11</v>
      </c>
      <c r="C680" s="134" t="s">
        <v>790</v>
      </c>
      <c r="D680" s="135">
        <v>8920992467</v>
      </c>
      <c r="E680" s="136">
        <v>2398023</v>
      </c>
      <c r="F680" s="137"/>
      <c r="G680" s="138"/>
    </row>
    <row r="681" spans="1:7" ht="12.75" customHeight="1">
      <c r="A681" s="133">
        <v>50689</v>
      </c>
      <c r="B681" s="134" t="s">
        <v>11</v>
      </c>
      <c r="C681" s="134" t="s">
        <v>536</v>
      </c>
      <c r="D681" s="135">
        <v>8920995486</v>
      </c>
      <c r="E681" s="136">
        <v>36288229</v>
      </c>
      <c r="F681" s="137"/>
      <c r="G681" s="138"/>
    </row>
    <row r="682" spans="1:7" ht="12.75" customHeight="1">
      <c r="A682" s="133">
        <v>50711</v>
      </c>
      <c r="B682" s="134" t="s">
        <v>11</v>
      </c>
      <c r="C682" s="134" t="s">
        <v>791</v>
      </c>
      <c r="D682" s="135">
        <v>8920991738</v>
      </c>
      <c r="E682" s="136">
        <v>46356027</v>
      </c>
      <c r="F682" s="137"/>
      <c r="G682" s="138"/>
    </row>
    <row r="683" spans="1:7" ht="12.75" customHeight="1">
      <c r="A683" s="133">
        <v>52019</v>
      </c>
      <c r="B683" s="134" t="s">
        <v>12</v>
      </c>
      <c r="C683" s="134" t="s">
        <v>564</v>
      </c>
      <c r="D683" s="135" t="s">
        <v>792</v>
      </c>
      <c r="E683" s="136">
        <v>16742149</v>
      </c>
      <c r="F683" s="137"/>
      <c r="G683" s="138"/>
    </row>
    <row r="684" spans="1:7" ht="12.75" customHeight="1">
      <c r="A684" s="133">
        <v>52022</v>
      </c>
      <c r="B684" s="134" t="s">
        <v>12</v>
      </c>
      <c r="C684" s="134" t="s">
        <v>793</v>
      </c>
      <c r="D684" s="135" t="s">
        <v>794</v>
      </c>
      <c r="E684" s="136">
        <v>12976939</v>
      </c>
      <c r="F684" s="137"/>
      <c r="G684" s="138"/>
    </row>
    <row r="685" spans="1:7" ht="12.75" customHeight="1">
      <c r="A685" s="133">
        <v>52036</v>
      </c>
      <c r="B685" s="134" t="s">
        <v>12</v>
      </c>
      <c r="C685" s="134" t="s">
        <v>795</v>
      </c>
      <c r="D685" s="135" t="s">
        <v>796</v>
      </c>
      <c r="E685" s="136">
        <v>13301269</v>
      </c>
      <c r="F685" s="137"/>
      <c r="G685" s="138"/>
    </row>
    <row r="686" spans="1:7" ht="12.75" customHeight="1">
      <c r="A686" s="133">
        <v>52051</v>
      </c>
      <c r="B686" s="134" t="s">
        <v>12</v>
      </c>
      <c r="C686" s="134" t="s">
        <v>797</v>
      </c>
      <c r="D686" s="135" t="s">
        <v>798</v>
      </c>
      <c r="E686" s="136">
        <v>23702616</v>
      </c>
      <c r="F686" s="137"/>
      <c r="G686" s="138"/>
    </row>
    <row r="687" spans="1:7" ht="12.75" customHeight="1">
      <c r="A687" s="133">
        <v>52079</v>
      </c>
      <c r="B687" s="134" t="s">
        <v>12</v>
      </c>
      <c r="C687" s="134" t="s">
        <v>799</v>
      </c>
      <c r="D687" s="135" t="s">
        <v>800</v>
      </c>
      <c r="E687" s="136">
        <v>172006453</v>
      </c>
      <c r="F687" s="137"/>
      <c r="G687" s="138"/>
    </row>
    <row r="688" spans="1:7" ht="12.75" customHeight="1">
      <c r="A688" s="133">
        <v>52083</v>
      </c>
      <c r="B688" s="134" t="s">
        <v>12</v>
      </c>
      <c r="C688" s="134" t="s">
        <v>321</v>
      </c>
      <c r="D688" s="144" t="s">
        <v>801</v>
      </c>
      <c r="E688" s="136">
        <v>10195090</v>
      </c>
      <c r="F688" s="137"/>
      <c r="G688" s="138"/>
    </row>
    <row r="689" spans="1:7" ht="12.75" customHeight="1">
      <c r="A689" s="133">
        <v>52110</v>
      </c>
      <c r="B689" s="134" t="s">
        <v>12</v>
      </c>
      <c r="C689" s="134" t="s">
        <v>802</v>
      </c>
      <c r="D689" s="135" t="s">
        <v>803</v>
      </c>
      <c r="E689" s="136">
        <v>47468555</v>
      </c>
      <c r="F689" s="137"/>
      <c r="G689" s="138"/>
    </row>
    <row r="690" spans="1:7" ht="12.75" customHeight="1">
      <c r="A690" s="133">
        <v>52203</v>
      </c>
      <c r="B690" s="134" t="s">
        <v>12</v>
      </c>
      <c r="C690" s="139" t="s">
        <v>804</v>
      </c>
      <c r="D690" s="135" t="s">
        <v>805</v>
      </c>
      <c r="E690" s="136">
        <v>0</v>
      </c>
      <c r="F690" s="141" t="s">
        <v>183</v>
      </c>
      <c r="G690" s="138"/>
    </row>
    <row r="691" spans="1:7" ht="12.75" customHeight="1">
      <c r="A691" s="133">
        <v>52207</v>
      </c>
      <c r="B691" s="134" t="s">
        <v>12</v>
      </c>
      <c r="C691" s="134" t="s">
        <v>806</v>
      </c>
      <c r="D691" s="135" t="s">
        <v>807</v>
      </c>
      <c r="E691" s="136">
        <v>21062960</v>
      </c>
      <c r="F691" s="137"/>
      <c r="G691" s="138"/>
    </row>
    <row r="692" spans="1:7" ht="12.75" customHeight="1">
      <c r="A692" s="133">
        <v>52210</v>
      </c>
      <c r="B692" s="134" t="s">
        <v>12</v>
      </c>
      <c r="C692" s="134" t="s">
        <v>808</v>
      </c>
      <c r="D692" s="135" t="s">
        <v>809</v>
      </c>
      <c r="E692" s="136">
        <v>11490291</v>
      </c>
      <c r="F692" s="137"/>
      <c r="G692" s="138"/>
    </row>
    <row r="693" spans="1:7" ht="12.75" customHeight="1">
      <c r="A693" s="133">
        <v>52215</v>
      </c>
      <c r="B693" s="134" t="s">
        <v>12</v>
      </c>
      <c r="C693" s="134" t="s">
        <v>96</v>
      </c>
      <c r="D693" s="144" t="s">
        <v>810</v>
      </c>
      <c r="E693" s="136">
        <v>40713899</v>
      </c>
      <c r="F693" s="137"/>
      <c r="G693" s="138"/>
    </row>
    <row r="694" spans="1:7" ht="12.75" customHeight="1">
      <c r="A694" s="133">
        <v>52224</v>
      </c>
      <c r="B694" s="134" t="s">
        <v>12</v>
      </c>
      <c r="C694" s="134" t="s">
        <v>811</v>
      </c>
      <c r="D694" s="135" t="s">
        <v>812</v>
      </c>
      <c r="E694" s="136">
        <v>14703229</v>
      </c>
      <c r="F694" s="137"/>
      <c r="G694" s="138"/>
    </row>
    <row r="695" spans="1:7" ht="12.75" customHeight="1">
      <c r="A695" s="133">
        <v>52227</v>
      </c>
      <c r="B695" s="134" t="s">
        <v>12</v>
      </c>
      <c r="C695" s="134" t="s">
        <v>813</v>
      </c>
      <c r="D695" s="135" t="s">
        <v>814</v>
      </c>
      <c r="E695" s="136">
        <v>67122379</v>
      </c>
      <c r="F695" s="137"/>
      <c r="G695" s="138"/>
    </row>
    <row r="696" spans="1:7" ht="12.75" customHeight="1">
      <c r="A696" s="133">
        <v>52233</v>
      </c>
      <c r="B696" s="134" t="s">
        <v>12</v>
      </c>
      <c r="C696" s="139" t="s">
        <v>815</v>
      </c>
      <c r="D696" s="135" t="s">
        <v>816</v>
      </c>
      <c r="E696" s="136">
        <v>0</v>
      </c>
      <c r="F696" s="141" t="s">
        <v>183</v>
      </c>
      <c r="G696" s="138"/>
    </row>
    <row r="697" spans="1:7" ht="12.75" customHeight="1">
      <c r="A697" s="133">
        <v>52240</v>
      </c>
      <c r="B697" s="134" t="s">
        <v>12</v>
      </c>
      <c r="C697" s="134" t="s">
        <v>817</v>
      </c>
      <c r="D697" s="135" t="s">
        <v>818</v>
      </c>
      <c r="E697" s="136">
        <v>23453907</v>
      </c>
      <c r="F697" s="137"/>
      <c r="G697" s="138"/>
    </row>
    <row r="698" spans="1:7" ht="12.75" customHeight="1">
      <c r="A698" s="133">
        <v>52250</v>
      </c>
      <c r="B698" s="134" t="s">
        <v>12</v>
      </c>
      <c r="C698" s="134" t="s">
        <v>819</v>
      </c>
      <c r="D698" s="135" t="s">
        <v>820</v>
      </c>
      <c r="E698" s="136">
        <v>131479040</v>
      </c>
      <c r="F698" s="137"/>
      <c r="G698" s="138"/>
    </row>
    <row r="699" spans="1:7" ht="12.75" customHeight="1">
      <c r="A699" s="133">
        <v>52254</v>
      </c>
      <c r="B699" s="134" t="s">
        <v>12</v>
      </c>
      <c r="C699" s="134" t="s">
        <v>821</v>
      </c>
      <c r="D699" s="135" t="s">
        <v>822</v>
      </c>
      <c r="E699" s="136">
        <v>13180015</v>
      </c>
      <c r="F699" s="137"/>
      <c r="G699" s="138"/>
    </row>
    <row r="700" spans="1:7" ht="12.75" customHeight="1">
      <c r="A700" s="133">
        <v>52256</v>
      </c>
      <c r="B700" s="134" t="s">
        <v>12</v>
      </c>
      <c r="C700" s="139" t="s">
        <v>823</v>
      </c>
      <c r="D700" s="135" t="s">
        <v>824</v>
      </c>
      <c r="E700" s="136">
        <v>22300769</v>
      </c>
      <c r="F700" s="141" t="s">
        <v>183</v>
      </c>
      <c r="G700" s="138"/>
    </row>
    <row r="701" spans="1:7" ht="12.75" customHeight="1">
      <c r="A701" s="133">
        <v>52258</v>
      </c>
      <c r="B701" s="134" t="s">
        <v>12</v>
      </c>
      <c r="C701" s="134" t="s">
        <v>825</v>
      </c>
      <c r="D701" s="135" t="s">
        <v>826</v>
      </c>
      <c r="E701" s="136">
        <v>33261808</v>
      </c>
      <c r="F701" s="137"/>
      <c r="G701" s="138"/>
    </row>
    <row r="702" spans="1:7" ht="12.75" customHeight="1">
      <c r="A702" s="133">
        <v>52260</v>
      </c>
      <c r="B702" s="134" t="s">
        <v>12</v>
      </c>
      <c r="C702" s="134" t="s">
        <v>481</v>
      </c>
      <c r="D702" s="135" t="s">
        <v>827</v>
      </c>
      <c r="E702" s="136">
        <v>27326616</v>
      </c>
      <c r="F702" s="137"/>
      <c r="G702" s="138"/>
    </row>
    <row r="703" spans="1:7" ht="12.75" customHeight="1">
      <c r="A703" s="133">
        <v>52287</v>
      </c>
      <c r="B703" s="134" t="s">
        <v>12</v>
      </c>
      <c r="C703" s="134" t="s">
        <v>828</v>
      </c>
      <c r="D703" s="135" t="s">
        <v>829</v>
      </c>
      <c r="E703" s="136">
        <v>14660025</v>
      </c>
      <c r="F703" s="137"/>
      <c r="G703" s="138"/>
    </row>
    <row r="704" spans="1:7" ht="12.75" customHeight="1">
      <c r="A704" s="133">
        <v>52317</v>
      </c>
      <c r="B704" s="134" t="s">
        <v>12</v>
      </c>
      <c r="C704" s="134" t="s">
        <v>830</v>
      </c>
      <c r="D704" s="135" t="s">
        <v>831</v>
      </c>
      <c r="E704" s="136">
        <v>25991760</v>
      </c>
      <c r="F704" s="137"/>
      <c r="G704" s="138"/>
    </row>
    <row r="705" spans="1:7" ht="12.75" customHeight="1">
      <c r="A705" s="133">
        <v>52320</v>
      </c>
      <c r="B705" s="134" t="s">
        <v>12</v>
      </c>
      <c r="C705" s="134" t="s">
        <v>832</v>
      </c>
      <c r="D705" s="135" t="s">
        <v>833</v>
      </c>
      <c r="E705" s="136">
        <v>22683627</v>
      </c>
      <c r="F705" s="137"/>
      <c r="G705" s="138"/>
    </row>
    <row r="706" spans="1:7" ht="12.75" customHeight="1">
      <c r="A706" s="133">
        <v>52323</v>
      </c>
      <c r="B706" s="134" t="s">
        <v>12</v>
      </c>
      <c r="C706" s="134" t="s">
        <v>834</v>
      </c>
      <c r="D706" s="135" t="s">
        <v>835</v>
      </c>
      <c r="E706" s="136">
        <v>12932021</v>
      </c>
      <c r="F706" s="137"/>
      <c r="G706" s="138"/>
    </row>
    <row r="707" spans="1:7" ht="12.75" customHeight="1">
      <c r="A707" s="133">
        <v>52352</v>
      </c>
      <c r="B707" s="134" t="s">
        <v>12</v>
      </c>
      <c r="C707" s="134" t="s">
        <v>836</v>
      </c>
      <c r="D707" s="135" t="s">
        <v>837</v>
      </c>
      <c r="E707" s="136">
        <v>18647757</v>
      </c>
      <c r="F707" s="137"/>
      <c r="G707" s="138"/>
    </row>
    <row r="708" spans="1:7" ht="12.75" customHeight="1">
      <c r="A708" s="133">
        <v>52354</v>
      </c>
      <c r="B708" s="134" t="s">
        <v>12</v>
      </c>
      <c r="C708" s="134" t="s">
        <v>838</v>
      </c>
      <c r="D708" s="135" t="s">
        <v>839</v>
      </c>
      <c r="E708" s="136">
        <v>15310232</v>
      </c>
      <c r="F708" s="137"/>
      <c r="G708" s="138"/>
    </row>
    <row r="709" spans="1:7" ht="12.75" customHeight="1">
      <c r="A709" s="133">
        <v>52378</v>
      </c>
      <c r="B709" s="134" t="s">
        <v>12</v>
      </c>
      <c r="C709" s="134" t="s">
        <v>840</v>
      </c>
      <c r="D709" s="135" t="s">
        <v>841</v>
      </c>
      <c r="E709" s="136">
        <v>44244355</v>
      </c>
      <c r="F709" s="137"/>
      <c r="G709" s="138"/>
    </row>
    <row r="710" spans="1:7" ht="12.75" customHeight="1">
      <c r="A710" s="133">
        <v>52381</v>
      </c>
      <c r="B710" s="134" t="s">
        <v>12</v>
      </c>
      <c r="C710" s="134" t="s">
        <v>842</v>
      </c>
      <c r="D710" s="135" t="s">
        <v>843</v>
      </c>
      <c r="E710" s="136">
        <v>17265021</v>
      </c>
      <c r="F710" s="137"/>
      <c r="G710" s="138"/>
    </row>
    <row r="711" spans="1:7" ht="12.75" customHeight="1">
      <c r="A711" s="133">
        <v>52385</v>
      </c>
      <c r="B711" s="134" t="s">
        <v>12</v>
      </c>
      <c r="C711" s="134" t="s">
        <v>844</v>
      </c>
      <c r="D711" s="135" t="s">
        <v>845</v>
      </c>
      <c r="E711" s="136">
        <v>8890547</v>
      </c>
      <c r="F711" s="137"/>
      <c r="G711" s="138"/>
    </row>
    <row r="712" spans="1:7" ht="12.75" customHeight="1">
      <c r="A712" s="133">
        <v>52390</v>
      </c>
      <c r="B712" s="134" t="s">
        <v>12</v>
      </c>
      <c r="C712" s="134" t="s">
        <v>846</v>
      </c>
      <c r="D712" s="135" t="s">
        <v>847</v>
      </c>
      <c r="E712" s="136">
        <v>35095512</v>
      </c>
      <c r="F712" s="137"/>
      <c r="G712" s="138"/>
    </row>
    <row r="713" spans="1:7" ht="12.75" customHeight="1">
      <c r="A713" s="133">
        <v>52399</v>
      </c>
      <c r="B713" s="134" t="s">
        <v>12</v>
      </c>
      <c r="C713" s="134" t="s">
        <v>200</v>
      </c>
      <c r="D713" s="135" t="s">
        <v>848</v>
      </c>
      <c r="E713" s="136">
        <v>50112149</v>
      </c>
      <c r="F713" s="137"/>
      <c r="G713" s="138"/>
    </row>
    <row r="714" spans="1:7" ht="12.75" customHeight="1">
      <c r="A714" s="133">
        <v>52405</v>
      </c>
      <c r="B714" s="134" t="s">
        <v>12</v>
      </c>
      <c r="C714" s="134" t="s">
        <v>849</v>
      </c>
      <c r="D714" s="135" t="s">
        <v>850</v>
      </c>
      <c r="E714" s="136">
        <v>26431504</v>
      </c>
      <c r="F714" s="137"/>
      <c r="G714" s="138"/>
    </row>
    <row r="715" spans="1:7" ht="12.75" customHeight="1">
      <c r="A715" s="133">
        <v>52411</v>
      </c>
      <c r="B715" s="134" t="s">
        <v>12</v>
      </c>
      <c r="C715" s="134" t="s">
        <v>851</v>
      </c>
      <c r="D715" s="135" t="s">
        <v>852</v>
      </c>
      <c r="E715" s="136">
        <v>19832673</v>
      </c>
      <c r="F715" s="137"/>
      <c r="G715" s="138"/>
    </row>
    <row r="716" spans="1:7" ht="12.75" customHeight="1">
      <c r="A716" s="133">
        <v>52418</v>
      </c>
      <c r="B716" s="134" t="s">
        <v>12</v>
      </c>
      <c r="C716" s="134" t="s">
        <v>853</v>
      </c>
      <c r="D716" s="135" t="s">
        <v>854</v>
      </c>
      <c r="E716" s="136">
        <v>26180192</v>
      </c>
      <c r="F716" s="137"/>
      <c r="G716" s="138"/>
    </row>
    <row r="717" spans="1:7" ht="12.75" customHeight="1">
      <c r="A717" s="133">
        <v>52427</v>
      </c>
      <c r="B717" s="134" t="s">
        <v>12</v>
      </c>
      <c r="C717" s="134" t="s">
        <v>855</v>
      </c>
      <c r="D717" s="135" t="s">
        <v>856</v>
      </c>
      <c r="E717" s="136">
        <v>59278773</v>
      </c>
      <c r="F717" s="137"/>
      <c r="G717" s="138"/>
    </row>
    <row r="718" spans="1:7" ht="12.75" customHeight="1">
      <c r="A718" s="133">
        <v>52435</v>
      </c>
      <c r="B718" s="134" t="s">
        <v>12</v>
      </c>
      <c r="C718" s="134" t="s">
        <v>857</v>
      </c>
      <c r="D718" s="135" t="s">
        <v>858</v>
      </c>
      <c r="E718" s="136">
        <v>15737415</v>
      </c>
      <c r="F718" s="137"/>
      <c r="G718" s="138"/>
    </row>
    <row r="719" spans="1:7" ht="12.75" customHeight="1">
      <c r="A719" s="133">
        <v>52473</v>
      </c>
      <c r="B719" s="134" t="s">
        <v>12</v>
      </c>
      <c r="C719" s="134" t="s">
        <v>53</v>
      </c>
      <c r="D719" s="135" t="s">
        <v>859</v>
      </c>
      <c r="E719" s="136">
        <v>34868051</v>
      </c>
      <c r="F719" s="137"/>
      <c r="G719" s="138"/>
    </row>
    <row r="720" spans="1:7" ht="12.75" customHeight="1">
      <c r="A720" s="133">
        <v>52480</v>
      </c>
      <c r="B720" s="134" t="s">
        <v>12</v>
      </c>
      <c r="C720" s="134" t="s">
        <v>12</v>
      </c>
      <c r="D720" s="144" t="s">
        <v>860</v>
      </c>
      <c r="E720" s="136">
        <v>7025063</v>
      </c>
      <c r="F720" s="137"/>
      <c r="G720" s="138"/>
    </row>
    <row r="721" spans="1:7" ht="12.75" customHeight="1">
      <c r="A721" s="133">
        <v>52490</v>
      </c>
      <c r="B721" s="134" t="s">
        <v>12</v>
      </c>
      <c r="C721" s="134" t="s">
        <v>861</v>
      </c>
      <c r="D721" s="135" t="s">
        <v>862</v>
      </c>
      <c r="E721" s="136">
        <v>94657493</v>
      </c>
      <c r="F721" s="137"/>
      <c r="G721" s="138"/>
    </row>
    <row r="722" spans="1:7" ht="12.75" customHeight="1">
      <c r="A722" s="133">
        <v>52506</v>
      </c>
      <c r="B722" s="134" t="s">
        <v>12</v>
      </c>
      <c r="C722" s="134" t="s">
        <v>863</v>
      </c>
      <c r="D722" s="135" t="s">
        <v>864</v>
      </c>
      <c r="E722" s="136">
        <v>12724352</v>
      </c>
      <c r="F722" s="137"/>
      <c r="G722" s="138"/>
    </row>
    <row r="723" spans="1:7" ht="12.75" customHeight="1">
      <c r="A723" s="133">
        <v>52520</v>
      </c>
      <c r="B723" s="134" t="s">
        <v>12</v>
      </c>
      <c r="C723" s="134" t="s">
        <v>865</v>
      </c>
      <c r="D723" s="135" t="s">
        <v>866</v>
      </c>
      <c r="E723" s="136">
        <v>31051320</v>
      </c>
      <c r="F723" s="137"/>
      <c r="G723" s="138"/>
    </row>
    <row r="724" spans="1:7" ht="12.75" customHeight="1">
      <c r="A724" s="133">
        <v>52540</v>
      </c>
      <c r="B724" s="134" t="s">
        <v>12</v>
      </c>
      <c r="C724" s="134" t="s">
        <v>867</v>
      </c>
      <c r="D724" s="135" t="s">
        <v>868</v>
      </c>
      <c r="E724" s="136">
        <v>28255581</v>
      </c>
      <c r="F724" s="137"/>
      <c r="G724" s="138"/>
    </row>
    <row r="725" spans="1:7" ht="12.75" customHeight="1">
      <c r="A725" s="133">
        <v>52560</v>
      </c>
      <c r="B725" s="134" t="s">
        <v>12</v>
      </c>
      <c r="C725" s="134" t="s">
        <v>869</v>
      </c>
      <c r="D725" s="135" t="s">
        <v>870</v>
      </c>
      <c r="E725" s="136">
        <v>21899101</v>
      </c>
      <c r="F725" s="137"/>
      <c r="G725" s="138"/>
    </row>
    <row r="726" spans="1:7" ht="12.75" customHeight="1">
      <c r="A726" s="133">
        <v>52565</v>
      </c>
      <c r="B726" s="134" t="s">
        <v>12</v>
      </c>
      <c r="C726" s="134" t="s">
        <v>871</v>
      </c>
      <c r="D726" s="135" t="s">
        <v>872</v>
      </c>
      <c r="E726" s="136">
        <v>11669227</v>
      </c>
      <c r="F726" s="137"/>
      <c r="G726" s="138"/>
    </row>
    <row r="727" spans="1:7" ht="12.75" customHeight="1">
      <c r="A727" s="133">
        <v>52573</v>
      </c>
      <c r="B727" s="134" t="s">
        <v>12</v>
      </c>
      <c r="C727" s="134" t="s">
        <v>873</v>
      </c>
      <c r="D727" s="135">
        <v>8000991188</v>
      </c>
      <c r="E727" s="136">
        <v>14332875</v>
      </c>
      <c r="F727" s="137"/>
      <c r="G727" s="138"/>
    </row>
    <row r="728" spans="1:7" ht="12.75" customHeight="1">
      <c r="A728" s="133">
        <v>52585</v>
      </c>
      <c r="B728" s="134" t="s">
        <v>12</v>
      </c>
      <c r="C728" s="134" t="s">
        <v>874</v>
      </c>
      <c r="D728" s="135">
        <v>8000991228</v>
      </c>
      <c r="E728" s="136">
        <v>35237456</v>
      </c>
      <c r="F728" s="137"/>
      <c r="G728" s="138"/>
    </row>
    <row r="729" spans="1:7" ht="12.75" customHeight="1">
      <c r="A729" s="133">
        <v>52612</v>
      </c>
      <c r="B729" s="134" t="s">
        <v>12</v>
      </c>
      <c r="C729" s="134" t="s">
        <v>629</v>
      </c>
      <c r="D729" s="144">
        <v>8000991274</v>
      </c>
      <c r="E729" s="136">
        <v>60186629</v>
      </c>
      <c r="F729" s="137"/>
      <c r="G729" s="138"/>
    </row>
    <row r="730" spans="1:7" ht="12.75" customHeight="1">
      <c r="A730" s="133">
        <v>52621</v>
      </c>
      <c r="B730" s="134" t="s">
        <v>12</v>
      </c>
      <c r="C730" s="134" t="s">
        <v>875</v>
      </c>
      <c r="D730" s="135">
        <v>8000991321</v>
      </c>
      <c r="E730" s="136">
        <v>66815419</v>
      </c>
      <c r="F730" s="137"/>
      <c r="G730" s="138"/>
    </row>
    <row r="731" spans="1:7" ht="12.75" customHeight="1">
      <c r="A731" s="133">
        <v>52678</v>
      </c>
      <c r="B731" s="134" t="s">
        <v>12</v>
      </c>
      <c r="C731" s="134" t="s">
        <v>876</v>
      </c>
      <c r="D731" s="135">
        <v>8000991360</v>
      </c>
      <c r="E731" s="136">
        <v>59042357</v>
      </c>
      <c r="F731" s="137"/>
      <c r="G731" s="138"/>
    </row>
    <row r="732" spans="1:7" ht="12.75" customHeight="1">
      <c r="A732" s="133">
        <v>52683</v>
      </c>
      <c r="B732" s="134" t="s">
        <v>12</v>
      </c>
      <c r="C732" s="134" t="s">
        <v>877</v>
      </c>
      <c r="D732" s="135">
        <v>8000991385</v>
      </c>
      <c r="E732" s="136">
        <v>36775648</v>
      </c>
      <c r="F732" s="137"/>
      <c r="G732" s="138"/>
    </row>
    <row r="733" spans="1:7" ht="12.75" customHeight="1">
      <c r="A733" s="133">
        <v>52685</v>
      </c>
      <c r="B733" s="134" t="s">
        <v>12</v>
      </c>
      <c r="C733" s="134" t="s">
        <v>631</v>
      </c>
      <c r="D733" s="144">
        <v>8001930318</v>
      </c>
      <c r="E733" s="136">
        <v>15139360</v>
      </c>
      <c r="F733" s="137"/>
      <c r="G733" s="138"/>
    </row>
    <row r="734" spans="1:7" ht="12.75" customHeight="1">
      <c r="A734" s="133">
        <v>52687</v>
      </c>
      <c r="B734" s="134" t="s">
        <v>12</v>
      </c>
      <c r="C734" s="134" t="s">
        <v>878</v>
      </c>
      <c r="D734" s="135">
        <v>8000991425</v>
      </c>
      <c r="E734" s="136">
        <v>40986768</v>
      </c>
      <c r="F734" s="137"/>
      <c r="G734" s="138"/>
    </row>
    <row r="735" spans="1:7" ht="12.75" customHeight="1">
      <c r="A735" s="133">
        <v>52693</v>
      </c>
      <c r="B735" s="134" t="s">
        <v>12</v>
      </c>
      <c r="C735" s="134" t="s">
        <v>306</v>
      </c>
      <c r="D735" s="144">
        <v>8000991432</v>
      </c>
      <c r="E735" s="136">
        <v>24488640</v>
      </c>
      <c r="F735" s="137"/>
      <c r="G735" s="138"/>
    </row>
    <row r="736" spans="1:7" ht="12.75" customHeight="1">
      <c r="A736" s="133">
        <v>52694</v>
      </c>
      <c r="B736" s="134" t="s">
        <v>12</v>
      </c>
      <c r="C736" s="134" t="s">
        <v>879</v>
      </c>
      <c r="D736" s="135">
        <v>8001487203</v>
      </c>
      <c r="E736" s="136">
        <v>14606783</v>
      </c>
      <c r="F736" s="137"/>
      <c r="G736" s="138"/>
    </row>
    <row r="737" spans="1:7" ht="12.75" customHeight="1">
      <c r="A737" s="133">
        <v>52696</v>
      </c>
      <c r="B737" s="134" t="s">
        <v>12</v>
      </c>
      <c r="C737" s="134" t="s">
        <v>232</v>
      </c>
      <c r="D737" s="144">
        <v>8000991471</v>
      </c>
      <c r="E737" s="136">
        <v>62843525</v>
      </c>
      <c r="F737" s="137"/>
      <c r="G737" s="138"/>
    </row>
    <row r="738" spans="1:7" ht="12.75" customHeight="1">
      <c r="A738" s="133">
        <v>52699</v>
      </c>
      <c r="B738" s="134" t="s">
        <v>12</v>
      </c>
      <c r="C738" s="134" t="s">
        <v>880</v>
      </c>
      <c r="D738" s="135">
        <v>8000196850</v>
      </c>
      <c r="E738" s="136">
        <v>20948372</v>
      </c>
      <c r="F738" s="137"/>
      <c r="G738" s="138"/>
    </row>
    <row r="739" spans="1:7" ht="12.75" customHeight="1">
      <c r="A739" s="133">
        <v>52720</v>
      </c>
      <c r="B739" s="134" t="s">
        <v>12</v>
      </c>
      <c r="C739" s="134" t="s">
        <v>881</v>
      </c>
      <c r="D739" s="135">
        <v>8000991496</v>
      </c>
      <c r="E739" s="136">
        <v>10206687</v>
      </c>
      <c r="F739" s="137"/>
      <c r="G739" s="138"/>
    </row>
    <row r="740" spans="1:7" ht="12.75" customHeight="1">
      <c r="A740" s="133">
        <v>52786</v>
      </c>
      <c r="B740" s="134" t="s">
        <v>12</v>
      </c>
      <c r="C740" s="134" t="s">
        <v>882</v>
      </c>
      <c r="D740" s="135">
        <v>8000249776</v>
      </c>
      <c r="E740" s="136">
        <v>42146608</v>
      </c>
      <c r="F740" s="137"/>
      <c r="G740" s="138"/>
    </row>
    <row r="741" spans="1:7" ht="12.75" customHeight="1">
      <c r="A741" s="133">
        <v>52788</v>
      </c>
      <c r="B741" s="134" t="s">
        <v>12</v>
      </c>
      <c r="C741" s="134" t="s">
        <v>883</v>
      </c>
      <c r="D741" s="135">
        <v>8000991511</v>
      </c>
      <c r="E741" s="136">
        <v>20037721</v>
      </c>
      <c r="F741" s="137"/>
      <c r="G741" s="138"/>
    </row>
    <row r="742" spans="1:7" ht="12.75" customHeight="1">
      <c r="A742" s="133">
        <v>52838</v>
      </c>
      <c r="B742" s="134" t="s">
        <v>12</v>
      </c>
      <c r="C742" s="134" t="s">
        <v>884</v>
      </c>
      <c r="D742" s="135">
        <v>8000991529</v>
      </c>
      <c r="E742" s="136">
        <v>78313419</v>
      </c>
      <c r="F742" s="137"/>
      <c r="G742" s="138"/>
    </row>
    <row r="743" spans="1:7" ht="12.75" customHeight="1">
      <c r="A743" s="133">
        <v>52885</v>
      </c>
      <c r="B743" s="134" t="s">
        <v>12</v>
      </c>
      <c r="C743" s="134" t="s">
        <v>885</v>
      </c>
      <c r="D743" s="135">
        <v>8000991536</v>
      </c>
      <c r="E743" s="136">
        <v>24348168</v>
      </c>
      <c r="F743" s="137"/>
      <c r="G743" s="138"/>
    </row>
    <row r="744" spans="1:7" ht="12.75" customHeight="1">
      <c r="A744" s="133">
        <v>54003</v>
      </c>
      <c r="B744" s="134" t="s">
        <v>134</v>
      </c>
      <c r="C744" s="134" t="s">
        <v>886</v>
      </c>
      <c r="D744" s="135">
        <v>8905046120</v>
      </c>
      <c r="E744" s="136">
        <v>65733333</v>
      </c>
      <c r="F744" s="137"/>
      <c r="G744" s="138"/>
    </row>
    <row r="745" spans="1:7" ht="12.75" customHeight="1">
      <c r="A745" s="133">
        <v>54051</v>
      </c>
      <c r="B745" s="134" t="s">
        <v>134</v>
      </c>
      <c r="C745" s="134" t="s">
        <v>887</v>
      </c>
      <c r="D745" s="135">
        <v>8905014367</v>
      </c>
      <c r="E745" s="136">
        <v>17481109</v>
      </c>
      <c r="F745" s="137"/>
      <c r="G745" s="138"/>
    </row>
    <row r="746" spans="1:7" ht="12.75" customHeight="1">
      <c r="A746" s="133">
        <v>54099</v>
      </c>
      <c r="B746" s="134" t="s">
        <v>134</v>
      </c>
      <c r="C746" s="134" t="s">
        <v>888</v>
      </c>
      <c r="D746" s="135">
        <v>8905056623</v>
      </c>
      <c r="E746" s="136">
        <v>9994608</v>
      </c>
      <c r="F746" s="137"/>
      <c r="G746" s="138"/>
    </row>
    <row r="747" spans="1:7" ht="12.75" customHeight="1">
      <c r="A747" s="133">
        <v>54109</v>
      </c>
      <c r="B747" s="134" t="s">
        <v>134</v>
      </c>
      <c r="C747" s="134" t="s">
        <v>889</v>
      </c>
      <c r="D747" s="135">
        <v>8905034832</v>
      </c>
      <c r="E747" s="136">
        <v>12751423</v>
      </c>
      <c r="F747" s="137"/>
      <c r="G747" s="138"/>
    </row>
    <row r="748" spans="1:7" ht="12.75" customHeight="1">
      <c r="A748" s="133">
        <v>54125</v>
      </c>
      <c r="B748" s="134" t="s">
        <v>134</v>
      </c>
      <c r="C748" s="134" t="s">
        <v>890</v>
      </c>
      <c r="D748" s="135">
        <v>8000992344</v>
      </c>
      <c r="E748" s="136">
        <v>5376058</v>
      </c>
      <c r="F748" s="137"/>
      <c r="G748" s="138"/>
    </row>
    <row r="749" spans="1:7" ht="12.75" customHeight="1">
      <c r="A749" s="133">
        <v>54128</v>
      </c>
      <c r="B749" s="134" t="s">
        <v>134</v>
      </c>
      <c r="C749" s="134" t="s">
        <v>891</v>
      </c>
      <c r="D749" s="135">
        <v>8905017766</v>
      </c>
      <c r="E749" s="136">
        <v>21122711</v>
      </c>
      <c r="F749" s="137"/>
      <c r="G749" s="138"/>
    </row>
    <row r="750" spans="1:7" ht="12.75" customHeight="1">
      <c r="A750" s="133">
        <v>54172</v>
      </c>
      <c r="B750" s="134" t="s">
        <v>134</v>
      </c>
      <c r="C750" s="134" t="s">
        <v>892</v>
      </c>
      <c r="D750" s="135">
        <v>8905031060</v>
      </c>
      <c r="E750" s="136">
        <v>22353693</v>
      </c>
      <c r="F750" s="137"/>
      <c r="G750" s="138"/>
    </row>
    <row r="751" spans="1:7" ht="12.75" customHeight="1">
      <c r="A751" s="133">
        <v>54174</v>
      </c>
      <c r="B751" s="134" t="s">
        <v>134</v>
      </c>
      <c r="C751" s="134" t="s">
        <v>893</v>
      </c>
      <c r="D751" s="135">
        <v>8905014224</v>
      </c>
      <c r="E751" s="136">
        <v>20299727</v>
      </c>
      <c r="F751" s="137"/>
      <c r="G751" s="138"/>
    </row>
    <row r="752" spans="1:7" ht="12.75" customHeight="1">
      <c r="A752" s="133">
        <v>54206</v>
      </c>
      <c r="B752" s="134" t="s">
        <v>134</v>
      </c>
      <c r="C752" s="134" t="s">
        <v>894</v>
      </c>
      <c r="D752" s="135">
        <v>8000992369</v>
      </c>
      <c r="E752" s="136">
        <v>41809237</v>
      </c>
      <c r="F752" s="137"/>
      <c r="G752" s="138"/>
    </row>
    <row r="753" spans="1:7" ht="12.75" customHeight="1">
      <c r="A753" s="133">
        <v>54223</v>
      </c>
      <c r="B753" s="134" t="s">
        <v>134</v>
      </c>
      <c r="C753" s="134" t="s">
        <v>895</v>
      </c>
      <c r="D753" s="135">
        <v>8000132377</v>
      </c>
      <c r="E753" s="136">
        <v>15683449</v>
      </c>
      <c r="F753" s="137"/>
      <c r="G753" s="138"/>
    </row>
    <row r="754" spans="1:7" ht="12.75" customHeight="1">
      <c r="A754" s="133">
        <v>54239</v>
      </c>
      <c r="B754" s="134" t="s">
        <v>134</v>
      </c>
      <c r="C754" s="134" t="s">
        <v>896</v>
      </c>
      <c r="D754" s="135">
        <v>8000992376</v>
      </c>
      <c r="E754" s="136">
        <v>7007647</v>
      </c>
      <c r="F754" s="137"/>
      <c r="G754" s="138"/>
    </row>
    <row r="755" spans="1:7" ht="12.75" customHeight="1">
      <c r="A755" s="133">
        <v>54245</v>
      </c>
      <c r="B755" s="134" t="s">
        <v>134</v>
      </c>
      <c r="C755" s="134" t="s">
        <v>683</v>
      </c>
      <c r="D755" s="135">
        <v>8000992383</v>
      </c>
      <c r="E755" s="136">
        <v>33358907</v>
      </c>
      <c r="F755" s="137"/>
      <c r="G755" s="138"/>
    </row>
    <row r="756" spans="1:7" ht="12.75" customHeight="1">
      <c r="A756" s="133">
        <v>54250</v>
      </c>
      <c r="B756" s="134" t="s">
        <v>134</v>
      </c>
      <c r="C756" s="134" t="s">
        <v>897</v>
      </c>
      <c r="D756" s="135">
        <v>8001389593</v>
      </c>
      <c r="E756" s="136">
        <v>56037387</v>
      </c>
      <c r="F756" s="137"/>
      <c r="G756" s="138"/>
    </row>
    <row r="757" spans="1:7" ht="12.75" customHeight="1">
      <c r="A757" s="133">
        <v>54261</v>
      </c>
      <c r="B757" s="134" t="s">
        <v>134</v>
      </c>
      <c r="C757" s="134" t="s">
        <v>898</v>
      </c>
      <c r="D757" s="135">
        <v>8000398039</v>
      </c>
      <c r="E757" s="136">
        <v>47771269</v>
      </c>
      <c r="F757" s="137"/>
      <c r="G757" s="138"/>
    </row>
    <row r="758" spans="1:7" ht="12.75" customHeight="1">
      <c r="A758" s="133">
        <v>54313</v>
      </c>
      <c r="B758" s="134" t="s">
        <v>134</v>
      </c>
      <c r="C758" s="134" t="s">
        <v>899</v>
      </c>
      <c r="D758" s="135">
        <v>8905014041</v>
      </c>
      <c r="E758" s="136">
        <v>9425907</v>
      </c>
      <c r="F758" s="137"/>
      <c r="G758" s="138"/>
    </row>
    <row r="759" spans="1:7" ht="12.75" customHeight="1">
      <c r="A759" s="133">
        <v>54344</v>
      </c>
      <c r="B759" s="134" t="s">
        <v>134</v>
      </c>
      <c r="C759" s="134" t="s">
        <v>900</v>
      </c>
      <c r="D759" s="135">
        <v>8000992416</v>
      </c>
      <c r="E759" s="136">
        <v>28736763</v>
      </c>
      <c r="F759" s="137"/>
      <c r="G759" s="138"/>
    </row>
    <row r="760" spans="1:7" ht="12.75" customHeight="1">
      <c r="A760" s="133">
        <v>54347</v>
      </c>
      <c r="B760" s="134" t="s">
        <v>134</v>
      </c>
      <c r="C760" s="134" t="s">
        <v>901</v>
      </c>
      <c r="D760" s="135">
        <v>8000052929</v>
      </c>
      <c r="E760" s="136">
        <v>3085965</v>
      </c>
      <c r="F760" s="137"/>
      <c r="G760" s="138"/>
    </row>
    <row r="761" spans="1:7" ht="12.75" customHeight="1">
      <c r="A761" s="133">
        <v>54377</v>
      </c>
      <c r="B761" s="134" t="s">
        <v>134</v>
      </c>
      <c r="C761" s="134" t="s">
        <v>902</v>
      </c>
      <c r="D761" s="135">
        <v>8905036807</v>
      </c>
      <c r="E761" s="136">
        <v>9747688</v>
      </c>
      <c r="F761" s="137"/>
      <c r="G761" s="138"/>
    </row>
    <row r="762" spans="1:7" ht="12.75" customHeight="1">
      <c r="A762" s="133">
        <v>54385</v>
      </c>
      <c r="B762" s="134" t="s">
        <v>134</v>
      </c>
      <c r="C762" s="134" t="s">
        <v>903</v>
      </c>
      <c r="D762" s="135">
        <v>8002450219</v>
      </c>
      <c r="E762" s="136">
        <v>32685813</v>
      </c>
      <c r="F762" s="137"/>
      <c r="G762" s="138"/>
    </row>
    <row r="763" spans="1:7" ht="12.75" customHeight="1">
      <c r="A763" s="133">
        <v>54398</v>
      </c>
      <c r="B763" s="134" t="s">
        <v>134</v>
      </c>
      <c r="C763" s="134" t="s">
        <v>904</v>
      </c>
      <c r="D763" s="135">
        <v>8000006818</v>
      </c>
      <c r="E763" s="136">
        <v>18579604</v>
      </c>
      <c r="F763" s="137"/>
      <c r="G763" s="138"/>
    </row>
    <row r="764" spans="1:7" ht="12.75" customHeight="1">
      <c r="A764" s="133">
        <v>54405</v>
      </c>
      <c r="B764" s="134" t="s">
        <v>134</v>
      </c>
      <c r="C764" s="134" t="s">
        <v>905</v>
      </c>
      <c r="D764" s="135">
        <v>8000441135</v>
      </c>
      <c r="E764" s="136">
        <v>67310933</v>
      </c>
      <c r="F764" s="137"/>
      <c r="G764" s="138"/>
    </row>
    <row r="765" spans="1:7" ht="12.75" customHeight="1">
      <c r="A765" s="133">
        <v>54418</v>
      </c>
      <c r="B765" s="134" t="s">
        <v>134</v>
      </c>
      <c r="C765" s="134" t="s">
        <v>906</v>
      </c>
      <c r="D765" s="135">
        <v>8905026114</v>
      </c>
      <c r="E765" s="136">
        <v>5724807</v>
      </c>
      <c r="F765" s="137"/>
      <c r="G765" s="138"/>
    </row>
    <row r="766" spans="1:7" ht="12.75" customHeight="1">
      <c r="A766" s="133">
        <v>54480</v>
      </c>
      <c r="B766" s="134" t="s">
        <v>134</v>
      </c>
      <c r="C766" s="134" t="s">
        <v>907</v>
      </c>
      <c r="D766" s="135">
        <v>8905032338</v>
      </c>
      <c r="E766" s="136">
        <v>6324007</v>
      </c>
      <c r="F766" s="137"/>
      <c r="G766" s="138"/>
    </row>
    <row r="767" spans="1:7" ht="12.75" customHeight="1">
      <c r="A767" s="133">
        <v>54498</v>
      </c>
      <c r="B767" s="134" t="s">
        <v>134</v>
      </c>
      <c r="C767" s="134" t="s">
        <v>908</v>
      </c>
      <c r="D767" s="135">
        <v>8905011022</v>
      </c>
      <c r="E767" s="136">
        <v>137319808</v>
      </c>
      <c r="F767" s="137"/>
      <c r="G767" s="138"/>
    </row>
    <row r="768" spans="1:7" ht="12.75" customHeight="1">
      <c r="A768" s="133">
        <v>54518</v>
      </c>
      <c r="B768" s="134" t="s">
        <v>134</v>
      </c>
      <c r="C768" s="134" t="s">
        <v>909</v>
      </c>
      <c r="D768" s="135">
        <v>8000076526</v>
      </c>
      <c r="E768" s="136">
        <v>56475771</v>
      </c>
      <c r="F768" s="137"/>
      <c r="G768" s="138"/>
    </row>
    <row r="769" spans="1:7" ht="12.75" customHeight="1">
      <c r="A769" s="133">
        <v>54520</v>
      </c>
      <c r="B769" s="134" t="s">
        <v>134</v>
      </c>
      <c r="C769" s="134" t="s">
        <v>910</v>
      </c>
      <c r="D769" s="135">
        <v>8905061168</v>
      </c>
      <c r="E769" s="136">
        <v>9558650</v>
      </c>
      <c r="F769" s="137"/>
      <c r="G769" s="138"/>
    </row>
    <row r="770" spans="1:7" ht="12.75" customHeight="1">
      <c r="A770" s="133">
        <v>54553</v>
      </c>
      <c r="B770" s="134" t="s">
        <v>134</v>
      </c>
      <c r="C770" s="134" t="s">
        <v>911</v>
      </c>
      <c r="D770" s="135">
        <v>8002508531</v>
      </c>
      <c r="E770" s="136">
        <v>15288043</v>
      </c>
      <c r="F770" s="137"/>
      <c r="G770" s="138"/>
    </row>
    <row r="771" spans="1:7" ht="12.75" customHeight="1">
      <c r="A771" s="133">
        <v>54599</v>
      </c>
      <c r="B771" s="134" t="s">
        <v>134</v>
      </c>
      <c r="C771" s="134" t="s">
        <v>912</v>
      </c>
      <c r="D771" s="135">
        <v>8000992511</v>
      </c>
      <c r="E771" s="136">
        <v>8694025</v>
      </c>
      <c r="F771" s="137"/>
      <c r="G771" s="138"/>
    </row>
    <row r="772" spans="1:7" ht="12.75" customHeight="1">
      <c r="A772" s="133">
        <v>54660</v>
      </c>
      <c r="B772" s="134" t="s">
        <v>134</v>
      </c>
      <c r="C772" s="134" t="s">
        <v>913</v>
      </c>
      <c r="D772" s="135">
        <v>8905015490</v>
      </c>
      <c r="E772" s="136">
        <v>18596275</v>
      </c>
      <c r="F772" s="137"/>
      <c r="G772" s="138"/>
    </row>
    <row r="773" spans="1:7" ht="12.75" customHeight="1">
      <c r="A773" s="133">
        <v>54670</v>
      </c>
      <c r="B773" s="134" t="s">
        <v>134</v>
      </c>
      <c r="C773" s="134" t="s">
        <v>914</v>
      </c>
      <c r="D773" s="135">
        <v>8000992606</v>
      </c>
      <c r="E773" s="136">
        <v>28137435</v>
      </c>
      <c r="F773" s="137"/>
      <c r="G773" s="138"/>
    </row>
    <row r="774" spans="1:7" ht="12.75" customHeight="1">
      <c r="A774" s="133">
        <v>54673</v>
      </c>
      <c r="B774" s="134" t="s">
        <v>134</v>
      </c>
      <c r="C774" s="134" t="s">
        <v>632</v>
      </c>
      <c r="D774" s="144">
        <v>8905018764</v>
      </c>
      <c r="E774" s="136">
        <v>11575172</v>
      </c>
      <c r="F774" s="137"/>
      <c r="G774" s="138"/>
    </row>
    <row r="775" spans="1:7" ht="12.75" customHeight="1">
      <c r="A775" s="133">
        <v>54680</v>
      </c>
      <c r="B775" s="134" t="s">
        <v>134</v>
      </c>
      <c r="C775" s="134" t="s">
        <v>915</v>
      </c>
      <c r="D775" s="135">
        <v>8000992620</v>
      </c>
      <c r="E775" s="136">
        <v>5006615</v>
      </c>
      <c r="F775" s="137"/>
      <c r="G775" s="138"/>
    </row>
    <row r="776" spans="1:7" ht="12.75" customHeight="1">
      <c r="A776" s="133">
        <v>54720</v>
      </c>
      <c r="B776" s="134" t="s">
        <v>134</v>
      </c>
      <c r="C776" s="134" t="s">
        <v>916</v>
      </c>
      <c r="D776" s="135">
        <v>8000992638</v>
      </c>
      <c r="E776" s="136">
        <v>52196043</v>
      </c>
      <c r="F776" s="137"/>
      <c r="G776" s="138"/>
    </row>
    <row r="777" spans="1:7" ht="12.75" customHeight="1">
      <c r="A777" s="133">
        <v>54743</v>
      </c>
      <c r="B777" s="134" t="s">
        <v>134</v>
      </c>
      <c r="C777" s="139" t="s">
        <v>917</v>
      </c>
      <c r="D777" s="135">
        <v>8905061286</v>
      </c>
      <c r="E777" s="136">
        <v>0</v>
      </c>
      <c r="F777" s="141" t="s">
        <v>183</v>
      </c>
      <c r="G777" s="138"/>
    </row>
    <row r="778" spans="1:7" ht="12.75" customHeight="1">
      <c r="A778" s="133">
        <v>54800</v>
      </c>
      <c r="B778" s="134" t="s">
        <v>134</v>
      </c>
      <c r="C778" s="134" t="s">
        <v>918</v>
      </c>
      <c r="D778" s="135">
        <v>8000170229</v>
      </c>
      <c r="E778" s="136">
        <v>31917776</v>
      </c>
      <c r="F778" s="137"/>
      <c r="G778" s="138"/>
    </row>
    <row r="779" spans="1:7" ht="12.75" customHeight="1">
      <c r="A779" s="133">
        <v>54810</v>
      </c>
      <c r="B779" s="134" t="s">
        <v>134</v>
      </c>
      <c r="C779" s="134" t="s">
        <v>919</v>
      </c>
      <c r="D779" s="135">
        <v>8000706824</v>
      </c>
      <c r="E779" s="136">
        <v>121935061</v>
      </c>
      <c r="F779" s="137"/>
      <c r="G779" s="138"/>
    </row>
    <row r="780" spans="1:7" ht="12.75" customHeight="1">
      <c r="A780" s="133">
        <v>54820</v>
      </c>
      <c r="B780" s="134" t="s">
        <v>134</v>
      </c>
      <c r="C780" s="134" t="s">
        <v>243</v>
      </c>
      <c r="D780" s="144">
        <v>8905013620</v>
      </c>
      <c r="E780" s="136">
        <v>35648733</v>
      </c>
      <c r="F780" s="137"/>
      <c r="G780" s="138"/>
    </row>
    <row r="781" spans="1:7" ht="12.75" customHeight="1">
      <c r="A781" s="133">
        <v>54871</v>
      </c>
      <c r="B781" s="134" t="s">
        <v>134</v>
      </c>
      <c r="C781" s="134" t="s">
        <v>920</v>
      </c>
      <c r="D781" s="135">
        <v>8905019811</v>
      </c>
      <c r="E781" s="136">
        <v>10616917</v>
      </c>
      <c r="F781" s="137"/>
      <c r="G781" s="138"/>
    </row>
    <row r="782" spans="1:7" ht="12.75" customHeight="1">
      <c r="A782" s="133">
        <v>54874</v>
      </c>
      <c r="B782" s="134" t="s">
        <v>134</v>
      </c>
      <c r="C782" s="134" t="s">
        <v>921</v>
      </c>
      <c r="D782" s="135">
        <v>8905033730</v>
      </c>
      <c r="E782" s="136">
        <v>103496267</v>
      </c>
      <c r="F782" s="137"/>
      <c r="G782" s="138"/>
    </row>
    <row r="783" spans="1:7" ht="12.75" customHeight="1">
      <c r="A783" s="133">
        <v>63111</v>
      </c>
      <c r="B783" s="134" t="s">
        <v>101</v>
      </c>
      <c r="C783" s="134" t="s">
        <v>326</v>
      </c>
      <c r="D783" s="144">
        <v>8900018790</v>
      </c>
      <c r="E783" s="136">
        <v>4510096</v>
      </c>
      <c r="F783" s="137"/>
      <c r="G783" s="138"/>
    </row>
    <row r="784" spans="1:7" ht="12.75" customHeight="1">
      <c r="A784" s="133">
        <v>63130</v>
      </c>
      <c r="B784" s="134" t="s">
        <v>101</v>
      </c>
      <c r="C784" s="134" t="s">
        <v>922</v>
      </c>
      <c r="D784" s="135">
        <v>8900004414</v>
      </c>
      <c r="E784" s="136">
        <v>91278133</v>
      </c>
      <c r="F784" s="137"/>
      <c r="G784" s="138"/>
    </row>
    <row r="785" spans="1:7" ht="12.75" customHeight="1">
      <c r="A785" s="133">
        <v>63190</v>
      </c>
      <c r="B785" s="134" t="s">
        <v>101</v>
      </c>
      <c r="C785" s="134" t="s">
        <v>923</v>
      </c>
      <c r="D785" s="135">
        <v>8900010448</v>
      </c>
      <c r="E785" s="136">
        <v>32847541</v>
      </c>
      <c r="F785" s="137"/>
      <c r="G785" s="138"/>
    </row>
    <row r="786" spans="1:7" ht="12.75" customHeight="1">
      <c r="A786" s="133">
        <v>63212</v>
      </c>
      <c r="B786" s="134" t="s">
        <v>101</v>
      </c>
      <c r="C786" s="134" t="s">
        <v>96</v>
      </c>
      <c r="D786" s="144">
        <v>8900010613</v>
      </c>
      <c r="E786" s="136">
        <v>7500751</v>
      </c>
      <c r="F786" s="137"/>
      <c r="G786" s="138"/>
    </row>
    <row r="787" spans="1:7" ht="12.75" customHeight="1">
      <c r="A787" s="133">
        <v>63272</v>
      </c>
      <c r="B787" s="134" t="s">
        <v>101</v>
      </c>
      <c r="C787" s="134" t="s">
        <v>924</v>
      </c>
      <c r="D787" s="135">
        <v>8900013395</v>
      </c>
      <c r="E787" s="136">
        <v>16796173</v>
      </c>
      <c r="F787" s="137"/>
      <c r="G787" s="138"/>
    </row>
    <row r="788" spans="1:7" ht="12.75" customHeight="1">
      <c r="A788" s="133">
        <v>63302</v>
      </c>
      <c r="B788" s="134" t="s">
        <v>101</v>
      </c>
      <c r="C788" s="134" t="s">
        <v>925</v>
      </c>
      <c r="D788" s="135">
        <v>8900008646</v>
      </c>
      <c r="E788" s="136">
        <v>11127721</v>
      </c>
      <c r="F788" s="137"/>
      <c r="G788" s="138"/>
    </row>
    <row r="789" spans="1:7" ht="12.75" customHeight="1">
      <c r="A789" s="133">
        <v>63401</v>
      </c>
      <c r="B789" s="134" t="s">
        <v>101</v>
      </c>
      <c r="C789" s="134" t="s">
        <v>926</v>
      </c>
      <c r="D789" s="135">
        <v>8900005641</v>
      </c>
      <c r="E789" s="136">
        <v>49703040</v>
      </c>
      <c r="F789" s="137"/>
      <c r="G789" s="138"/>
    </row>
    <row r="790" spans="1:7" ht="12.75" customHeight="1">
      <c r="A790" s="133">
        <v>63470</v>
      </c>
      <c r="B790" s="134" t="s">
        <v>101</v>
      </c>
      <c r="C790" s="134" t="s">
        <v>927</v>
      </c>
      <c r="D790" s="135">
        <v>8900008581</v>
      </c>
      <c r="E790" s="136">
        <v>52454917</v>
      </c>
      <c r="F790" s="137"/>
      <c r="G790" s="138"/>
    </row>
    <row r="791" spans="1:7" ht="12.75" customHeight="1">
      <c r="A791" s="133">
        <v>63548</v>
      </c>
      <c r="B791" s="134" t="s">
        <v>101</v>
      </c>
      <c r="C791" s="134" t="s">
        <v>928</v>
      </c>
      <c r="D791" s="135">
        <v>8900011819</v>
      </c>
      <c r="E791" s="136">
        <v>14707361</v>
      </c>
      <c r="F791" s="137"/>
      <c r="G791" s="138"/>
    </row>
    <row r="792" spans="1:7" ht="12.75" customHeight="1">
      <c r="A792" s="133">
        <v>63594</v>
      </c>
      <c r="B792" s="134" t="s">
        <v>101</v>
      </c>
      <c r="C792" s="134" t="s">
        <v>929</v>
      </c>
      <c r="D792" s="135">
        <v>8900006134</v>
      </c>
      <c r="E792" s="136">
        <v>43636755</v>
      </c>
      <c r="F792" s="137"/>
      <c r="G792" s="138"/>
    </row>
    <row r="793" spans="1:7" ht="12.75" customHeight="1">
      <c r="A793" s="133">
        <v>63690</v>
      </c>
      <c r="B793" s="134" t="s">
        <v>101</v>
      </c>
      <c r="C793" s="134" t="s">
        <v>930</v>
      </c>
      <c r="D793" s="135">
        <v>8900011270</v>
      </c>
      <c r="E793" s="136">
        <v>9708392</v>
      </c>
      <c r="F793" s="137"/>
      <c r="G793" s="138"/>
    </row>
    <row r="794" spans="1:7" ht="12.75" customHeight="1">
      <c r="A794" s="133">
        <v>66045</v>
      </c>
      <c r="B794" s="134" t="s">
        <v>13</v>
      </c>
      <c r="C794" s="134" t="s">
        <v>931</v>
      </c>
      <c r="D794" s="135">
        <v>8914800223</v>
      </c>
      <c r="E794" s="136">
        <v>16636077</v>
      </c>
      <c r="F794" s="137"/>
      <c r="G794" s="138"/>
    </row>
    <row r="795" spans="1:7" ht="12.75" customHeight="1">
      <c r="A795" s="133">
        <v>66075</v>
      </c>
      <c r="B795" s="134" t="s">
        <v>13</v>
      </c>
      <c r="C795" s="134" t="s">
        <v>475</v>
      </c>
      <c r="D795" s="144">
        <v>8908011431</v>
      </c>
      <c r="E795" s="136">
        <v>8839163</v>
      </c>
      <c r="F795" s="137"/>
      <c r="G795" s="138"/>
    </row>
    <row r="796" spans="1:7" ht="12.75" customHeight="1">
      <c r="A796" s="133">
        <v>66088</v>
      </c>
      <c r="B796" s="134" t="s">
        <v>13</v>
      </c>
      <c r="C796" s="134" t="s">
        <v>932</v>
      </c>
      <c r="D796" s="135">
        <v>8914800248</v>
      </c>
      <c r="E796" s="136">
        <v>34226704</v>
      </c>
      <c r="F796" s="137"/>
      <c r="G796" s="138"/>
    </row>
    <row r="797" spans="1:7" ht="12.75" customHeight="1">
      <c r="A797" s="133">
        <v>66318</v>
      </c>
      <c r="B797" s="134" t="s">
        <v>13</v>
      </c>
      <c r="C797" s="134" t="s">
        <v>933</v>
      </c>
      <c r="D797" s="135">
        <v>8914800255</v>
      </c>
      <c r="E797" s="136">
        <v>17492488</v>
      </c>
      <c r="F797" s="137"/>
      <c r="G797" s="138"/>
    </row>
    <row r="798" spans="1:7" ht="12.75" customHeight="1">
      <c r="A798" s="133">
        <v>66383</v>
      </c>
      <c r="B798" s="134" t="s">
        <v>13</v>
      </c>
      <c r="C798" s="134" t="s">
        <v>934</v>
      </c>
      <c r="D798" s="135">
        <v>8914800262</v>
      </c>
      <c r="E798" s="136">
        <v>10458599</v>
      </c>
      <c r="F798" s="137"/>
      <c r="G798" s="138"/>
    </row>
    <row r="799" spans="1:7" ht="12.75" customHeight="1">
      <c r="A799" s="133">
        <v>66400</v>
      </c>
      <c r="B799" s="134" t="s">
        <v>13</v>
      </c>
      <c r="C799" s="134" t="s">
        <v>935</v>
      </c>
      <c r="D799" s="135">
        <v>8914800271</v>
      </c>
      <c r="E799" s="136">
        <v>44358955</v>
      </c>
      <c r="F799" s="137"/>
      <c r="G799" s="138"/>
    </row>
    <row r="800" spans="1:7" ht="12.75" customHeight="1">
      <c r="A800" s="133">
        <v>66440</v>
      </c>
      <c r="B800" s="134" t="s">
        <v>13</v>
      </c>
      <c r="C800" s="134" t="s">
        <v>936</v>
      </c>
      <c r="D800" s="135">
        <v>8000993177</v>
      </c>
      <c r="E800" s="136">
        <v>25059005</v>
      </c>
      <c r="F800" s="137"/>
      <c r="G800" s="138"/>
    </row>
    <row r="801" spans="1:7" ht="12.75" customHeight="1">
      <c r="A801" s="133">
        <v>66456</v>
      </c>
      <c r="B801" s="134" t="s">
        <v>13</v>
      </c>
      <c r="C801" s="134" t="s">
        <v>937</v>
      </c>
      <c r="D801" s="135">
        <v>8000310757</v>
      </c>
      <c r="E801" s="136">
        <v>34827509</v>
      </c>
      <c r="F801" s="137"/>
      <c r="G801" s="138"/>
    </row>
    <row r="802" spans="1:7" ht="12.75" customHeight="1">
      <c r="A802" s="133">
        <v>66572</v>
      </c>
      <c r="B802" s="134" t="s">
        <v>13</v>
      </c>
      <c r="C802" s="134" t="s">
        <v>938</v>
      </c>
      <c r="D802" s="135">
        <v>8914800311</v>
      </c>
      <c r="E802" s="136">
        <v>47320389</v>
      </c>
      <c r="F802" s="137"/>
      <c r="G802" s="138"/>
    </row>
    <row r="803" spans="1:7" ht="12.75" customHeight="1">
      <c r="A803" s="133">
        <v>66594</v>
      </c>
      <c r="B803" s="134" t="s">
        <v>13</v>
      </c>
      <c r="C803" s="134" t="s">
        <v>939</v>
      </c>
      <c r="D803" s="135">
        <v>8914800327</v>
      </c>
      <c r="E803" s="136">
        <v>53085803</v>
      </c>
      <c r="F803" s="137"/>
      <c r="G803" s="138"/>
    </row>
    <row r="804" spans="1:7" ht="12.75" customHeight="1">
      <c r="A804" s="133">
        <v>66682</v>
      </c>
      <c r="B804" s="134" t="s">
        <v>13</v>
      </c>
      <c r="C804" s="134" t="s">
        <v>940</v>
      </c>
      <c r="D804" s="135">
        <v>8914800334</v>
      </c>
      <c r="E804" s="136">
        <v>82245424</v>
      </c>
      <c r="F804" s="137"/>
      <c r="G804" s="138"/>
    </row>
    <row r="805" spans="1:7" ht="12.75" customHeight="1">
      <c r="A805" s="133">
        <v>66687</v>
      </c>
      <c r="B805" s="134" t="s">
        <v>13</v>
      </c>
      <c r="C805" s="134" t="s">
        <v>941</v>
      </c>
      <c r="D805" s="135">
        <v>8914800341</v>
      </c>
      <c r="E805" s="136">
        <v>18112379</v>
      </c>
      <c r="F805" s="137"/>
      <c r="G805" s="138"/>
    </row>
    <row r="806" spans="1:7" ht="12.75" customHeight="1">
      <c r="A806" s="133">
        <v>68013</v>
      </c>
      <c r="B806" s="134" t="s">
        <v>14</v>
      </c>
      <c r="C806" s="134" t="s">
        <v>942</v>
      </c>
      <c r="D806" s="135" t="s">
        <v>943</v>
      </c>
      <c r="E806" s="136">
        <v>3055460</v>
      </c>
      <c r="F806" s="137"/>
      <c r="G806" s="138"/>
    </row>
    <row r="807" spans="1:7" ht="12.75" customHeight="1">
      <c r="A807" s="133">
        <v>68020</v>
      </c>
      <c r="B807" s="134" t="s">
        <v>14</v>
      </c>
      <c r="C807" s="134" t="s">
        <v>459</v>
      </c>
      <c r="D807" s="135" t="s">
        <v>944</v>
      </c>
      <c r="E807" s="136">
        <v>6530771</v>
      </c>
      <c r="F807" s="137"/>
      <c r="G807" s="138"/>
    </row>
    <row r="808" spans="1:7" ht="12.75" customHeight="1">
      <c r="A808" s="133">
        <v>68051</v>
      </c>
      <c r="B808" s="134" t="s">
        <v>14</v>
      </c>
      <c r="C808" s="134" t="s">
        <v>945</v>
      </c>
      <c r="D808" s="135" t="s">
        <v>946</v>
      </c>
      <c r="E808" s="136">
        <v>15818449</v>
      </c>
      <c r="F808" s="137"/>
      <c r="G808" s="138"/>
    </row>
    <row r="809" spans="1:7" ht="12.75" customHeight="1">
      <c r="A809" s="133">
        <v>68077</v>
      </c>
      <c r="B809" s="134" t="s">
        <v>14</v>
      </c>
      <c r="C809" s="134" t="s">
        <v>155</v>
      </c>
      <c r="D809" s="144" t="s">
        <v>947</v>
      </c>
      <c r="E809" s="136">
        <v>26920227</v>
      </c>
      <c r="F809" s="137"/>
      <c r="G809" s="138"/>
    </row>
    <row r="810" spans="1:7" ht="12.75" customHeight="1">
      <c r="A810" s="133">
        <v>68079</v>
      </c>
      <c r="B810" s="134" t="s">
        <v>14</v>
      </c>
      <c r="C810" s="134" t="s">
        <v>948</v>
      </c>
      <c r="D810" s="135" t="s">
        <v>949</v>
      </c>
      <c r="E810" s="136">
        <v>11190356</v>
      </c>
      <c r="F810" s="137"/>
      <c r="G810" s="138"/>
    </row>
    <row r="811" spans="1:7" ht="12.75" customHeight="1">
      <c r="A811" s="133">
        <v>68092</v>
      </c>
      <c r="B811" s="134" t="s">
        <v>14</v>
      </c>
      <c r="C811" s="134" t="s">
        <v>158</v>
      </c>
      <c r="D811" s="144" t="s">
        <v>950</v>
      </c>
      <c r="E811" s="136">
        <v>13001829</v>
      </c>
      <c r="F811" s="137"/>
      <c r="G811" s="138"/>
    </row>
    <row r="812" spans="1:7" ht="12.75" customHeight="1">
      <c r="A812" s="133">
        <v>68101</v>
      </c>
      <c r="B812" s="134" t="s">
        <v>14</v>
      </c>
      <c r="C812" s="134" t="s">
        <v>93</v>
      </c>
      <c r="D812" s="144" t="s">
        <v>951</v>
      </c>
      <c r="E812" s="136">
        <v>25789885</v>
      </c>
      <c r="F812" s="137"/>
      <c r="G812" s="138"/>
    </row>
    <row r="813" spans="1:7" ht="12.75" customHeight="1">
      <c r="A813" s="133">
        <v>68121</v>
      </c>
      <c r="B813" s="134" t="s">
        <v>14</v>
      </c>
      <c r="C813" s="134" t="s">
        <v>571</v>
      </c>
      <c r="D813" s="144" t="s">
        <v>952</v>
      </c>
      <c r="E813" s="136">
        <v>3352531</v>
      </c>
      <c r="F813" s="137"/>
      <c r="G813" s="138"/>
    </row>
    <row r="814" spans="1:7" ht="12.75" customHeight="1">
      <c r="A814" s="133">
        <v>68132</v>
      </c>
      <c r="B814" s="134" t="s">
        <v>14</v>
      </c>
      <c r="C814" s="134" t="s">
        <v>953</v>
      </c>
      <c r="D814" s="135" t="s">
        <v>954</v>
      </c>
      <c r="E814" s="136">
        <v>2320144</v>
      </c>
      <c r="F814" s="137"/>
      <c r="G814" s="138"/>
    </row>
    <row r="815" spans="1:7" ht="12.75" customHeight="1">
      <c r="A815" s="133">
        <v>68147</v>
      </c>
      <c r="B815" s="134" t="s">
        <v>14</v>
      </c>
      <c r="C815" s="134" t="s">
        <v>955</v>
      </c>
      <c r="D815" s="135" t="s">
        <v>956</v>
      </c>
      <c r="E815" s="136">
        <v>10706363</v>
      </c>
      <c r="F815" s="137"/>
      <c r="G815" s="138"/>
    </row>
    <row r="816" spans="1:7" ht="12.75" customHeight="1">
      <c r="A816" s="133">
        <v>68152</v>
      </c>
      <c r="B816" s="134" t="s">
        <v>14</v>
      </c>
      <c r="C816" s="134" t="s">
        <v>957</v>
      </c>
      <c r="D816" s="135" t="s">
        <v>958</v>
      </c>
      <c r="E816" s="136">
        <v>9517809</v>
      </c>
      <c r="F816" s="137"/>
      <c r="G816" s="138"/>
    </row>
    <row r="817" spans="1:7" ht="12.75" customHeight="1">
      <c r="A817" s="133">
        <v>68160</v>
      </c>
      <c r="B817" s="134" t="s">
        <v>14</v>
      </c>
      <c r="C817" s="134" t="s">
        <v>959</v>
      </c>
      <c r="D817" s="135" t="s">
        <v>960</v>
      </c>
      <c r="E817" s="136">
        <v>3504571</v>
      </c>
      <c r="F817" s="137"/>
      <c r="G817" s="138"/>
    </row>
    <row r="818" spans="1:7" ht="12.75" customHeight="1">
      <c r="A818" s="133">
        <v>68162</v>
      </c>
      <c r="B818" s="134" t="s">
        <v>14</v>
      </c>
      <c r="C818" s="134" t="s">
        <v>961</v>
      </c>
      <c r="D818" s="135" t="s">
        <v>962</v>
      </c>
      <c r="E818" s="136">
        <v>10384739</v>
      </c>
      <c r="F818" s="137"/>
      <c r="G818" s="138"/>
    </row>
    <row r="819" spans="1:7" ht="12.75" customHeight="1">
      <c r="A819" s="133">
        <v>68167</v>
      </c>
      <c r="B819" s="134" t="s">
        <v>14</v>
      </c>
      <c r="C819" s="160" t="s">
        <v>963</v>
      </c>
      <c r="D819" s="161" t="s">
        <v>964</v>
      </c>
      <c r="E819" s="136">
        <v>19820015</v>
      </c>
      <c r="F819" s="162" t="s">
        <v>1242</v>
      </c>
      <c r="G819" s="138"/>
    </row>
    <row r="820" spans="1:7" ht="12.75" customHeight="1">
      <c r="A820" s="133">
        <v>68169</v>
      </c>
      <c r="B820" s="134" t="s">
        <v>14</v>
      </c>
      <c r="C820" s="134" t="s">
        <v>965</v>
      </c>
      <c r="D820" s="135" t="s">
        <v>966</v>
      </c>
      <c r="E820" s="136">
        <v>3363662</v>
      </c>
      <c r="F820" s="137"/>
      <c r="G820" s="138"/>
    </row>
    <row r="821" spans="1:7" ht="12.75" customHeight="1">
      <c r="A821" s="133">
        <v>68176</v>
      </c>
      <c r="B821" s="134" t="s">
        <v>14</v>
      </c>
      <c r="C821" s="134" t="s">
        <v>541</v>
      </c>
      <c r="D821" s="144" t="s">
        <v>967</v>
      </c>
      <c r="E821" s="136">
        <v>4289974</v>
      </c>
      <c r="F821" s="137"/>
      <c r="G821" s="138"/>
    </row>
    <row r="822" spans="1:7" ht="12.75" customHeight="1">
      <c r="A822" s="133">
        <v>68179</v>
      </c>
      <c r="B822" s="134" t="s">
        <v>14</v>
      </c>
      <c r="C822" s="134" t="s">
        <v>968</v>
      </c>
      <c r="D822" s="135" t="s">
        <v>969</v>
      </c>
      <c r="E822" s="136">
        <v>7963847</v>
      </c>
      <c r="F822" s="137"/>
      <c r="G822" s="138"/>
    </row>
    <row r="823" spans="1:7" ht="12.75" customHeight="1">
      <c r="A823" s="133">
        <v>68190</v>
      </c>
      <c r="B823" s="134" t="s">
        <v>14</v>
      </c>
      <c r="C823" s="134" t="s">
        <v>970</v>
      </c>
      <c r="D823" s="135" t="s">
        <v>971</v>
      </c>
      <c r="E823" s="136">
        <v>71788656</v>
      </c>
      <c r="F823" s="137"/>
      <c r="G823" s="138"/>
    </row>
    <row r="824" spans="1:7" ht="12.75" customHeight="1">
      <c r="A824" s="133">
        <v>68207</v>
      </c>
      <c r="B824" s="134" t="s">
        <v>14</v>
      </c>
      <c r="C824" s="134" t="s">
        <v>174</v>
      </c>
      <c r="D824" s="144" t="s">
        <v>972</v>
      </c>
      <c r="E824" s="136">
        <v>8501699</v>
      </c>
      <c r="F824" s="137"/>
      <c r="G824" s="138"/>
    </row>
    <row r="825" spans="1:7" ht="12.75" customHeight="1">
      <c r="A825" s="133">
        <v>68209</v>
      </c>
      <c r="B825" s="134" t="s">
        <v>14</v>
      </c>
      <c r="C825" s="134" t="s">
        <v>973</v>
      </c>
      <c r="D825" s="135" t="s">
        <v>974</v>
      </c>
      <c r="E825" s="136">
        <v>3739658</v>
      </c>
      <c r="F825" s="137"/>
      <c r="G825" s="138"/>
    </row>
    <row r="826" spans="1:7" ht="12.75" customHeight="1">
      <c r="A826" s="133">
        <v>68211</v>
      </c>
      <c r="B826" s="134" t="s">
        <v>14</v>
      </c>
      <c r="C826" s="134" t="s">
        <v>975</v>
      </c>
      <c r="D826" s="135">
        <v>8902060581</v>
      </c>
      <c r="E826" s="136">
        <v>5325125</v>
      </c>
      <c r="F826" s="137"/>
      <c r="G826" s="138"/>
    </row>
    <row r="827" spans="1:7" ht="12.75" customHeight="1">
      <c r="A827" s="133">
        <v>68217</v>
      </c>
      <c r="B827" s="134" t="s">
        <v>14</v>
      </c>
      <c r="C827" s="134" t="s">
        <v>976</v>
      </c>
      <c r="D827" s="135" t="s">
        <v>977</v>
      </c>
      <c r="E827" s="136">
        <v>9717153</v>
      </c>
      <c r="F827" s="137"/>
      <c r="G827" s="138"/>
    </row>
    <row r="828" spans="1:7" ht="12.75" customHeight="1">
      <c r="A828" s="133">
        <v>68229</v>
      </c>
      <c r="B828" s="134" t="s">
        <v>14</v>
      </c>
      <c r="C828" s="134" t="s">
        <v>978</v>
      </c>
      <c r="D828" s="135" t="s">
        <v>979</v>
      </c>
      <c r="E828" s="136">
        <v>19794747</v>
      </c>
      <c r="F828" s="137"/>
      <c r="G828" s="138"/>
    </row>
    <row r="829" spans="1:7" ht="12.75" customHeight="1">
      <c r="A829" s="133">
        <v>68235</v>
      </c>
      <c r="B829" s="134" t="s">
        <v>14</v>
      </c>
      <c r="C829" s="134" t="s">
        <v>683</v>
      </c>
      <c r="D829" s="135" t="s">
        <v>980</v>
      </c>
      <c r="E829" s="136">
        <v>34725405</v>
      </c>
      <c r="F829" s="137"/>
      <c r="G829" s="138"/>
    </row>
    <row r="830" spans="1:7" ht="12.75" customHeight="1">
      <c r="A830" s="133">
        <v>68245</v>
      </c>
      <c r="B830" s="134" t="s">
        <v>14</v>
      </c>
      <c r="C830" s="134" t="s">
        <v>981</v>
      </c>
      <c r="D830" s="135" t="s">
        <v>982</v>
      </c>
      <c r="E830" s="136">
        <v>3408258</v>
      </c>
      <c r="F830" s="137"/>
      <c r="G830" s="138"/>
    </row>
    <row r="831" spans="1:7" ht="12.75" customHeight="1">
      <c r="A831" s="133">
        <v>68250</v>
      </c>
      <c r="B831" s="134" t="s">
        <v>14</v>
      </c>
      <c r="C831" s="134" t="s">
        <v>287</v>
      </c>
      <c r="D831" s="135" t="s">
        <v>983</v>
      </c>
      <c r="E831" s="136">
        <v>12549867</v>
      </c>
      <c r="F831" s="137"/>
      <c r="G831" s="138"/>
    </row>
    <row r="832" spans="1:7" ht="12.75" customHeight="1">
      <c r="A832" s="133">
        <v>68255</v>
      </c>
      <c r="B832" s="134" t="s">
        <v>14</v>
      </c>
      <c r="C832" s="134" t="s">
        <v>984</v>
      </c>
      <c r="D832" s="135" t="s">
        <v>985</v>
      </c>
      <c r="E832" s="136">
        <v>30681344</v>
      </c>
      <c r="F832" s="137"/>
      <c r="G832" s="138"/>
    </row>
    <row r="833" spans="1:7" ht="12.75" customHeight="1">
      <c r="A833" s="133">
        <v>68264</v>
      </c>
      <c r="B833" s="134" t="s">
        <v>14</v>
      </c>
      <c r="C833" s="134" t="s">
        <v>986</v>
      </c>
      <c r="D833" s="135" t="s">
        <v>987</v>
      </c>
      <c r="E833" s="136">
        <v>3489947</v>
      </c>
      <c r="F833" s="137"/>
      <c r="G833" s="138"/>
    </row>
    <row r="834" spans="1:7" ht="12.75" customHeight="1">
      <c r="A834" s="133">
        <v>68266</v>
      </c>
      <c r="B834" s="134" t="s">
        <v>14</v>
      </c>
      <c r="C834" s="134" t="s">
        <v>988</v>
      </c>
      <c r="D834" s="135" t="s">
        <v>989</v>
      </c>
      <c r="E834" s="136">
        <v>6647285</v>
      </c>
      <c r="F834" s="137"/>
      <c r="G834" s="138"/>
    </row>
    <row r="835" spans="1:7" ht="12.75" customHeight="1">
      <c r="A835" s="133">
        <v>68271</v>
      </c>
      <c r="B835" s="134" t="s">
        <v>14</v>
      </c>
      <c r="C835" s="134" t="s">
        <v>990</v>
      </c>
      <c r="D835" s="135" t="s">
        <v>991</v>
      </c>
      <c r="E835" s="136">
        <v>13897680</v>
      </c>
      <c r="F835" s="137"/>
      <c r="G835" s="138"/>
    </row>
    <row r="836" spans="1:7" ht="12.75" customHeight="1">
      <c r="A836" s="133">
        <v>68296</v>
      </c>
      <c r="B836" s="134" t="s">
        <v>14</v>
      </c>
      <c r="C836" s="134" t="s">
        <v>992</v>
      </c>
      <c r="D836" s="135" t="s">
        <v>993</v>
      </c>
      <c r="E836" s="136">
        <v>4955112</v>
      </c>
      <c r="F836" s="137"/>
      <c r="G836" s="138"/>
    </row>
    <row r="837" spans="1:7" ht="12.75" customHeight="1">
      <c r="A837" s="133">
        <v>68298</v>
      </c>
      <c r="B837" s="134" t="s">
        <v>14</v>
      </c>
      <c r="C837" s="134" t="s">
        <v>994</v>
      </c>
      <c r="D837" s="135" t="s">
        <v>995</v>
      </c>
      <c r="E837" s="136">
        <v>8081253</v>
      </c>
      <c r="F837" s="137"/>
      <c r="G837" s="138"/>
    </row>
    <row r="838" spans="1:7" ht="12.75" customHeight="1">
      <c r="A838" s="133">
        <v>68318</v>
      </c>
      <c r="B838" s="134" t="s">
        <v>14</v>
      </c>
      <c r="C838" s="134" t="s">
        <v>996</v>
      </c>
      <c r="D838" s="135" t="s">
        <v>997</v>
      </c>
      <c r="E838" s="136">
        <v>11255964</v>
      </c>
      <c r="F838" s="137"/>
      <c r="G838" s="138"/>
    </row>
    <row r="839" spans="1:7" ht="12.75" customHeight="1">
      <c r="A839" s="133">
        <v>68320</v>
      </c>
      <c r="B839" s="134" t="s">
        <v>14</v>
      </c>
      <c r="C839" s="134" t="s">
        <v>189</v>
      </c>
      <c r="D839" s="135" t="s">
        <v>998</v>
      </c>
      <c r="E839" s="136">
        <v>9199667</v>
      </c>
      <c r="F839" s="137"/>
      <c r="G839" s="138"/>
    </row>
    <row r="840" spans="1:7" ht="12.75" customHeight="1">
      <c r="A840" s="133">
        <v>68322</v>
      </c>
      <c r="B840" s="134" t="s">
        <v>14</v>
      </c>
      <c r="C840" s="134" t="s">
        <v>999</v>
      </c>
      <c r="D840" s="135" t="s">
        <v>1000</v>
      </c>
      <c r="E840" s="136">
        <v>3393401</v>
      </c>
      <c r="F840" s="137"/>
      <c r="G840" s="138"/>
    </row>
    <row r="841" spans="1:7" ht="12.75" customHeight="1">
      <c r="A841" s="133">
        <v>68324</v>
      </c>
      <c r="B841" s="134" t="s">
        <v>14</v>
      </c>
      <c r="C841" s="134" t="s">
        <v>1001</v>
      </c>
      <c r="D841" s="135" t="s">
        <v>1002</v>
      </c>
      <c r="E841" s="136">
        <v>5029089</v>
      </c>
      <c r="F841" s="137"/>
      <c r="G841" s="138"/>
    </row>
    <row r="842" spans="1:7" ht="12.75" customHeight="1">
      <c r="A842" s="133">
        <v>68327</v>
      </c>
      <c r="B842" s="134" t="s">
        <v>14</v>
      </c>
      <c r="C842" s="134" t="s">
        <v>1003</v>
      </c>
      <c r="D842" s="135" t="s">
        <v>1004</v>
      </c>
      <c r="E842" s="136">
        <v>8605724</v>
      </c>
      <c r="F842" s="137"/>
      <c r="G842" s="138"/>
    </row>
    <row r="843" spans="1:7" ht="12.75" customHeight="1">
      <c r="A843" s="133">
        <v>68344</v>
      </c>
      <c r="B843" s="134" t="s">
        <v>14</v>
      </c>
      <c r="C843" s="134" t="s">
        <v>1005</v>
      </c>
      <c r="D843" s="135" t="s">
        <v>1006</v>
      </c>
      <c r="E843" s="136">
        <v>3776788</v>
      </c>
      <c r="F843" s="137"/>
      <c r="G843" s="138"/>
    </row>
    <row r="844" spans="1:7" ht="12.75" customHeight="1">
      <c r="A844" s="133">
        <v>68368</v>
      </c>
      <c r="B844" s="134" t="s">
        <v>14</v>
      </c>
      <c r="C844" s="134" t="s">
        <v>1007</v>
      </c>
      <c r="D844" s="135" t="s">
        <v>1008</v>
      </c>
      <c r="E844" s="136">
        <v>7238186</v>
      </c>
      <c r="F844" s="137"/>
      <c r="G844" s="138"/>
    </row>
    <row r="845" spans="1:7" ht="12.75" customHeight="1">
      <c r="A845" s="133">
        <v>68370</v>
      </c>
      <c r="B845" s="134" t="s">
        <v>14</v>
      </c>
      <c r="C845" s="134" t="s">
        <v>1009</v>
      </c>
      <c r="D845" s="135" t="s">
        <v>1010</v>
      </c>
      <c r="E845" s="136">
        <v>3014113</v>
      </c>
      <c r="F845" s="137"/>
      <c r="G845" s="138"/>
    </row>
    <row r="846" spans="1:7" ht="12.75" customHeight="1">
      <c r="A846" s="133">
        <v>68377</v>
      </c>
      <c r="B846" s="134" t="s">
        <v>14</v>
      </c>
      <c r="C846" s="134" t="s">
        <v>1011</v>
      </c>
      <c r="D846" s="135" t="s">
        <v>1012</v>
      </c>
      <c r="E846" s="136">
        <v>10640328</v>
      </c>
      <c r="F846" s="137"/>
      <c r="G846" s="138"/>
    </row>
    <row r="847" spans="1:7" ht="12.75" customHeight="1">
      <c r="A847" s="133">
        <v>68385</v>
      </c>
      <c r="B847" s="134" t="s">
        <v>14</v>
      </c>
      <c r="C847" s="134" t="s">
        <v>1013</v>
      </c>
      <c r="D847" s="135" t="s">
        <v>1014</v>
      </c>
      <c r="E847" s="136">
        <v>26401997</v>
      </c>
      <c r="F847" s="137"/>
      <c r="G847" s="138"/>
    </row>
    <row r="848" spans="1:7" ht="12.75" customHeight="1">
      <c r="A848" s="133">
        <v>68397</v>
      </c>
      <c r="B848" s="134" t="s">
        <v>14</v>
      </c>
      <c r="C848" s="139" t="s">
        <v>533</v>
      </c>
      <c r="D848" s="144" t="s">
        <v>1015</v>
      </c>
      <c r="E848" s="136">
        <v>6364339</v>
      </c>
      <c r="F848" s="141" t="s">
        <v>183</v>
      </c>
      <c r="G848" s="138"/>
    </row>
    <row r="849" spans="1:7" ht="12.75" customHeight="1">
      <c r="A849" s="133">
        <v>68406</v>
      </c>
      <c r="B849" s="134" t="s">
        <v>14</v>
      </c>
      <c r="C849" s="134" t="s">
        <v>1016</v>
      </c>
      <c r="D849" s="135" t="s">
        <v>1017</v>
      </c>
      <c r="E849" s="136">
        <v>49544336</v>
      </c>
      <c r="F849" s="137"/>
      <c r="G849" s="138"/>
    </row>
    <row r="850" spans="1:7" ht="12.75" customHeight="1">
      <c r="A850" s="133">
        <v>68418</v>
      </c>
      <c r="B850" s="134" t="s">
        <v>14</v>
      </c>
      <c r="C850" s="134" t="s">
        <v>1018</v>
      </c>
      <c r="D850" s="135" t="s">
        <v>1019</v>
      </c>
      <c r="E850" s="136">
        <v>24756683</v>
      </c>
      <c r="F850" s="137"/>
      <c r="G850" s="138"/>
    </row>
    <row r="851" spans="1:7" ht="12.75" customHeight="1">
      <c r="A851" s="133">
        <v>68425</v>
      </c>
      <c r="B851" s="134" t="s">
        <v>14</v>
      </c>
      <c r="C851" s="134" t="s">
        <v>1020</v>
      </c>
      <c r="D851" s="135" t="s">
        <v>1021</v>
      </c>
      <c r="E851" s="136">
        <v>5247665</v>
      </c>
      <c r="F851" s="137"/>
      <c r="G851" s="138"/>
    </row>
    <row r="852" spans="1:7" ht="12.75" customHeight="1">
      <c r="A852" s="133">
        <v>68432</v>
      </c>
      <c r="B852" s="134" t="s">
        <v>14</v>
      </c>
      <c r="C852" s="134" t="s">
        <v>1022</v>
      </c>
      <c r="D852" s="135" t="s">
        <v>1023</v>
      </c>
      <c r="E852" s="136">
        <v>29056824</v>
      </c>
      <c r="F852" s="137"/>
      <c r="G852" s="138"/>
    </row>
    <row r="853" spans="1:7" ht="12.75" customHeight="1">
      <c r="A853" s="133">
        <v>68444</v>
      </c>
      <c r="B853" s="134" t="s">
        <v>14</v>
      </c>
      <c r="C853" s="134" t="s">
        <v>1024</v>
      </c>
      <c r="D853" s="135" t="s">
        <v>1025</v>
      </c>
      <c r="E853" s="136">
        <v>9751648</v>
      </c>
      <c r="F853" s="137"/>
      <c r="G853" s="138"/>
    </row>
    <row r="854" spans="1:7" ht="12.75" customHeight="1">
      <c r="A854" s="133">
        <v>68464</v>
      </c>
      <c r="B854" s="134" t="s">
        <v>14</v>
      </c>
      <c r="C854" s="134" t="s">
        <v>1026</v>
      </c>
      <c r="D854" s="135" t="s">
        <v>1027</v>
      </c>
      <c r="E854" s="136">
        <v>21841332</v>
      </c>
      <c r="F854" s="137"/>
      <c r="G854" s="138"/>
    </row>
    <row r="855" spans="1:7" ht="12.75" customHeight="1">
      <c r="A855" s="133">
        <v>68468</v>
      </c>
      <c r="B855" s="134" t="s">
        <v>14</v>
      </c>
      <c r="C855" s="134" t="s">
        <v>1028</v>
      </c>
      <c r="D855" s="135" t="s">
        <v>1029</v>
      </c>
      <c r="E855" s="136">
        <v>7630349</v>
      </c>
      <c r="F855" s="137"/>
      <c r="G855" s="138"/>
    </row>
    <row r="856" spans="1:7" ht="12.75" customHeight="1">
      <c r="A856" s="133">
        <v>68498</v>
      </c>
      <c r="B856" s="134" t="s">
        <v>14</v>
      </c>
      <c r="C856" s="134" t="s">
        <v>1030</v>
      </c>
      <c r="D856" s="135" t="s">
        <v>1031</v>
      </c>
      <c r="E856" s="136">
        <v>5564792</v>
      </c>
      <c r="F856" s="137"/>
      <c r="G856" s="138"/>
    </row>
    <row r="857" spans="1:7" ht="12.75" customHeight="1">
      <c r="A857" s="133">
        <v>68500</v>
      </c>
      <c r="B857" s="134" t="s">
        <v>14</v>
      </c>
      <c r="C857" s="134" t="s">
        <v>1032</v>
      </c>
      <c r="D857" s="135" t="s">
        <v>1033</v>
      </c>
      <c r="E857" s="136">
        <v>19363109</v>
      </c>
      <c r="F857" s="137"/>
      <c r="G857" s="138"/>
    </row>
    <row r="858" spans="1:7" ht="12.75" customHeight="1">
      <c r="A858" s="133">
        <v>68502</v>
      </c>
      <c r="B858" s="134" t="s">
        <v>14</v>
      </c>
      <c r="C858" s="134" t="s">
        <v>1034</v>
      </c>
      <c r="D858" s="135" t="s">
        <v>1035</v>
      </c>
      <c r="E858" s="136">
        <v>8497114</v>
      </c>
      <c r="F858" s="137"/>
      <c r="G858" s="138"/>
    </row>
    <row r="859" spans="1:7" ht="12.75" customHeight="1">
      <c r="A859" s="133">
        <v>68522</v>
      </c>
      <c r="B859" s="134" t="s">
        <v>14</v>
      </c>
      <c r="C859" s="134" t="s">
        <v>1036</v>
      </c>
      <c r="D859" s="135" t="s">
        <v>1037</v>
      </c>
      <c r="E859" s="136">
        <v>2962940</v>
      </c>
      <c r="F859" s="137"/>
      <c r="G859" s="138"/>
    </row>
    <row r="860" spans="1:7" ht="12.75" customHeight="1">
      <c r="A860" s="133">
        <v>68524</v>
      </c>
      <c r="B860" s="134" t="s">
        <v>14</v>
      </c>
      <c r="C860" s="134" t="s">
        <v>1038</v>
      </c>
      <c r="D860" s="135" t="s">
        <v>1039</v>
      </c>
      <c r="E860" s="136">
        <v>3534206</v>
      </c>
      <c r="F860" s="137"/>
      <c r="G860" s="138"/>
    </row>
    <row r="861" spans="1:7" ht="12.75" customHeight="1">
      <c r="A861" s="133">
        <v>68533</v>
      </c>
      <c r="B861" s="134" t="s">
        <v>14</v>
      </c>
      <c r="C861" s="134" t="s">
        <v>1040</v>
      </c>
      <c r="D861" s="135" t="s">
        <v>1041</v>
      </c>
      <c r="E861" s="136">
        <v>5949931</v>
      </c>
      <c r="F861" s="137"/>
      <c r="G861" s="138"/>
    </row>
    <row r="862" spans="1:7" ht="12.75" customHeight="1">
      <c r="A862" s="133">
        <v>68549</v>
      </c>
      <c r="B862" s="134" t="s">
        <v>14</v>
      </c>
      <c r="C862" s="134" t="s">
        <v>1042</v>
      </c>
      <c r="D862" s="135" t="s">
        <v>1043</v>
      </c>
      <c r="E862" s="136">
        <v>5269423</v>
      </c>
      <c r="F862" s="137"/>
      <c r="G862" s="138"/>
    </row>
    <row r="863" spans="1:7" ht="12.75" customHeight="1">
      <c r="A863" s="133">
        <v>68572</v>
      </c>
      <c r="B863" s="134" t="s">
        <v>14</v>
      </c>
      <c r="C863" s="134" t="s">
        <v>1044</v>
      </c>
      <c r="D863" s="135" t="s">
        <v>1045</v>
      </c>
      <c r="E863" s="136">
        <v>30998496</v>
      </c>
      <c r="F863" s="137"/>
      <c r="G863" s="138"/>
    </row>
    <row r="864" spans="1:7" ht="12.75" customHeight="1">
      <c r="A864" s="133">
        <v>68573</v>
      </c>
      <c r="B864" s="134" t="s">
        <v>14</v>
      </c>
      <c r="C864" s="134" t="s">
        <v>1046</v>
      </c>
      <c r="D864" s="135" t="s">
        <v>1047</v>
      </c>
      <c r="E864" s="136">
        <v>18576176</v>
      </c>
      <c r="F864" s="137"/>
      <c r="G864" s="138"/>
    </row>
    <row r="865" spans="1:7" ht="12.75" customHeight="1">
      <c r="A865" s="133">
        <v>68575</v>
      </c>
      <c r="B865" s="134" t="s">
        <v>14</v>
      </c>
      <c r="C865" s="134" t="s">
        <v>1048</v>
      </c>
      <c r="D865" s="135" t="s">
        <v>1049</v>
      </c>
      <c r="E865" s="136">
        <v>72893675</v>
      </c>
      <c r="F865" s="137"/>
      <c r="G865" s="138"/>
    </row>
    <row r="866" spans="1:7" ht="12.75" customHeight="1">
      <c r="A866" s="133">
        <v>68615</v>
      </c>
      <c r="B866" s="134" t="s">
        <v>14</v>
      </c>
      <c r="C866" s="134" t="s">
        <v>51</v>
      </c>
      <c r="D866" s="135" t="s">
        <v>1050</v>
      </c>
      <c r="E866" s="136">
        <v>44421741</v>
      </c>
      <c r="F866" s="137"/>
      <c r="G866" s="138"/>
    </row>
    <row r="867" spans="1:7" ht="12.75" customHeight="1">
      <c r="A867" s="133">
        <v>68655</v>
      </c>
      <c r="B867" s="134" t="s">
        <v>14</v>
      </c>
      <c r="C867" s="134" t="s">
        <v>1051</v>
      </c>
      <c r="D867" s="135" t="s">
        <v>1052</v>
      </c>
      <c r="E867" s="136">
        <v>52234416</v>
      </c>
      <c r="F867" s="137"/>
      <c r="G867" s="138"/>
    </row>
    <row r="868" spans="1:7" ht="12.75" customHeight="1">
      <c r="A868" s="133">
        <v>68669</v>
      </c>
      <c r="B868" s="134" t="s">
        <v>14</v>
      </c>
      <c r="C868" s="134" t="s">
        <v>94</v>
      </c>
      <c r="D868" s="144" t="s">
        <v>1053</v>
      </c>
      <c r="E868" s="136">
        <v>13507499</v>
      </c>
      <c r="F868" s="137"/>
      <c r="G868" s="138"/>
    </row>
    <row r="869" spans="1:7" ht="12.75" customHeight="1">
      <c r="A869" s="133">
        <v>68673</v>
      </c>
      <c r="B869" s="134" t="s">
        <v>14</v>
      </c>
      <c r="C869" s="134" t="s">
        <v>1054</v>
      </c>
      <c r="D869" s="135" t="s">
        <v>1055</v>
      </c>
      <c r="E869" s="136">
        <v>4063630</v>
      </c>
      <c r="F869" s="137"/>
      <c r="G869" s="138"/>
    </row>
    <row r="870" spans="1:7" ht="12.75" customHeight="1">
      <c r="A870" s="133">
        <v>68679</v>
      </c>
      <c r="B870" s="134" t="s">
        <v>14</v>
      </c>
      <c r="C870" s="134" t="s">
        <v>1056</v>
      </c>
      <c r="D870" s="135" t="s">
        <v>1057</v>
      </c>
      <c r="E870" s="136">
        <v>51760555</v>
      </c>
      <c r="F870" s="137"/>
      <c r="G870" s="138"/>
    </row>
    <row r="871" spans="1:7" ht="12.75" customHeight="1">
      <c r="A871" s="133">
        <v>68682</v>
      </c>
      <c r="B871" s="134" t="s">
        <v>14</v>
      </c>
      <c r="C871" s="134" t="s">
        <v>1058</v>
      </c>
      <c r="D871" s="135" t="s">
        <v>1059</v>
      </c>
      <c r="E871" s="136">
        <v>4172268</v>
      </c>
      <c r="F871" s="137"/>
      <c r="G871" s="138"/>
    </row>
    <row r="872" spans="1:7" ht="12.75" customHeight="1">
      <c r="A872" s="133">
        <v>68684</v>
      </c>
      <c r="B872" s="134" t="s">
        <v>14</v>
      </c>
      <c r="C872" s="134" t="s">
        <v>1060</v>
      </c>
      <c r="D872" s="135" t="s">
        <v>1061</v>
      </c>
      <c r="E872" s="136">
        <v>8429001</v>
      </c>
      <c r="F872" s="137"/>
      <c r="G872" s="138"/>
    </row>
    <row r="873" spans="1:7" ht="12.75" customHeight="1">
      <c r="A873" s="133">
        <v>68686</v>
      </c>
      <c r="B873" s="134" t="s">
        <v>14</v>
      </c>
      <c r="C873" s="134" t="s">
        <v>1062</v>
      </c>
      <c r="D873" s="135" t="s">
        <v>1063</v>
      </c>
      <c r="E873" s="136">
        <v>5663408</v>
      </c>
      <c r="F873" s="137"/>
      <c r="G873" s="138"/>
    </row>
    <row r="874" spans="1:7" ht="12.75" customHeight="1">
      <c r="A874" s="133">
        <v>68689</v>
      </c>
      <c r="B874" s="134" t="s">
        <v>14</v>
      </c>
      <c r="C874" s="134" t="s">
        <v>1064</v>
      </c>
      <c r="D874" s="135">
        <v>8000998296</v>
      </c>
      <c r="E874" s="136">
        <v>46754149</v>
      </c>
      <c r="F874" s="137"/>
      <c r="G874" s="138"/>
    </row>
    <row r="875" spans="1:7" ht="12.75" customHeight="1">
      <c r="A875" s="133">
        <v>68705</v>
      </c>
      <c r="B875" s="134" t="s">
        <v>14</v>
      </c>
      <c r="C875" s="134" t="s">
        <v>232</v>
      </c>
      <c r="D875" s="144" t="s">
        <v>1065</v>
      </c>
      <c r="E875" s="136">
        <v>4471077</v>
      </c>
      <c r="F875" s="137"/>
      <c r="G875" s="138"/>
    </row>
    <row r="876" spans="1:7" ht="12.75" customHeight="1">
      <c r="A876" s="133">
        <v>68720</v>
      </c>
      <c r="B876" s="134" t="s">
        <v>14</v>
      </c>
      <c r="C876" s="134" t="s">
        <v>1066</v>
      </c>
      <c r="D876" s="135" t="s">
        <v>1067</v>
      </c>
      <c r="E876" s="136">
        <v>8412584</v>
      </c>
      <c r="F876" s="137"/>
      <c r="G876" s="138"/>
    </row>
    <row r="877" spans="1:7" ht="12.75" customHeight="1">
      <c r="A877" s="133">
        <v>68745</v>
      </c>
      <c r="B877" s="134" t="s">
        <v>14</v>
      </c>
      <c r="C877" s="134" t="s">
        <v>1068</v>
      </c>
      <c r="D877" s="135" t="s">
        <v>1069</v>
      </c>
      <c r="E877" s="136">
        <v>18494032</v>
      </c>
      <c r="F877" s="137"/>
      <c r="G877" s="138"/>
    </row>
    <row r="878" spans="1:7" ht="12.75" customHeight="1">
      <c r="A878" s="133">
        <v>68755</v>
      </c>
      <c r="B878" s="134" t="s">
        <v>14</v>
      </c>
      <c r="C878" s="134" t="s">
        <v>1070</v>
      </c>
      <c r="D878" s="135" t="s">
        <v>1071</v>
      </c>
      <c r="E878" s="136">
        <v>33280315</v>
      </c>
      <c r="F878" s="137"/>
      <c r="G878" s="138"/>
    </row>
    <row r="879" spans="1:7" ht="12.75" customHeight="1">
      <c r="A879" s="133">
        <v>68770</v>
      </c>
      <c r="B879" s="134" t="s">
        <v>14</v>
      </c>
      <c r="C879" s="134" t="s">
        <v>1072</v>
      </c>
      <c r="D879" s="135" t="s">
        <v>1073</v>
      </c>
      <c r="E879" s="136">
        <v>16525189</v>
      </c>
      <c r="F879" s="137"/>
      <c r="G879" s="138"/>
    </row>
    <row r="880" spans="1:7" ht="12.75" customHeight="1">
      <c r="A880" s="133">
        <v>68773</v>
      </c>
      <c r="B880" s="134" t="s">
        <v>14</v>
      </c>
      <c r="C880" s="134" t="s">
        <v>15</v>
      </c>
      <c r="D880" s="144" t="s">
        <v>1074</v>
      </c>
      <c r="E880" s="136">
        <v>17121641</v>
      </c>
      <c r="F880" s="137"/>
      <c r="G880" s="138"/>
    </row>
    <row r="881" spans="1:7" ht="12.75" customHeight="1">
      <c r="A881" s="133">
        <v>68780</v>
      </c>
      <c r="B881" s="134" t="s">
        <v>14</v>
      </c>
      <c r="C881" s="134" t="s">
        <v>1075</v>
      </c>
      <c r="D881" s="135" t="s">
        <v>1076</v>
      </c>
      <c r="E881" s="136">
        <v>6705061</v>
      </c>
      <c r="F881" s="137"/>
      <c r="G881" s="138"/>
    </row>
    <row r="882" spans="1:7" ht="12.75" customHeight="1">
      <c r="A882" s="133">
        <v>68820</v>
      </c>
      <c r="B882" s="134" t="s">
        <v>14</v>
      </c>
      <c r="C882" s="134" t="s">
        <v>1077</v>
      </c>
      <c r="D882" s="135" t="s">
        <v>1078</v>
      </c>
      <c r="E882" s="136">
        <v>8811283</v>
      </c>
      <c r="F882" s="137"/>
      <c r="G882" s="138"/>
    </row>
    <row r="883" spans="1:7" ht="12.75" customHeight="1">
      <c r="A883" s="133">
        <v>68855</v>
      </c>
      <c r="B883" s="134" t="s">
        <v>14</v>
      </c>
      <c r="C883" s="134" t="s">
        <v>1079</v>
      </c>
      <c r="D883" s="135" t="s">
        <v>1080</v>
      </c>
      <c r="E883" s="136">
        <v>7964257</v>
      </c>
      <c r="F883" s="137"/>
      <c r="G883" s="138"/>
    </row>
    <row r="884" spans="1:7" ht="12.75" customHeight="1">
      <c r="A884" s="133">
        <v>68861</v>
      </c>
      <c r="B884" s="134" t="s">
        <v>14</v>
      </c>
      <c r="C884" s="134" t="s">
        <v>1081</v>
      </c>
      <c r="D884" s="135" t="s">
        <v>1082</v>
      </c>
      <c r="E884" s="136">
        <v>32091053</v>
      </c>
      <c r="F884" s="137"/>
      <c r="G884" s="138"/>
    </row>
    <row r="885" spans="1:7" ht="12.75" customHeight="1">
      <c r="A885" s="133">
        <v>68867</v>
      </c>
      <c r="B885" s="134" t="s">
        <v>14</v>
      </c>
      <c r="C885" s="134" t="s">
        <v>1083</v>
      </c>
      <c r="D885" s="135" t="s">
        <v>1084</v>
      </c>
      <c r="E885" s="136">
        <v>2282962</v>
      </c>
      <c r="F885" s="137"/>
      <c r="G885" s="138"/>
    </row>
    <row r="886" spans="1:7" ht="12.75" customHeight="1">
      <c r="A886" s="133">
        <v>68872</v>
      </c>
      <c r="B886" s="134" t="s">
        <v>14</v>
      </c>
      <c r="C886" s="134" t="s">
        <v>316</v>
      </c>
      <c r="D886" s="135" t="s">
        <v>1085</v>
      </c>
      <c r="E886" s="136">
        <v>9996973</v>
      </c>
      <c r="F886" s="137"/>
      <c r="G886" s="138"/>
    </row>
    <row r="887" spans="1:7" ht="12.75" customHeight="1">
      <c r="A887" s="133">
        <v>68895</v>
      </c>
      <c r="B887" s="134" t="s">
        <v>14</v>
      </c>
      <c r="C887" s="134" t="s">
        <v>1086</v>
      </c>
      <c r="D887" s="135" t="s">
        <v>1087</v>
      </c>
      <c r="E887" s="136">
        <v>9866808</v>
      </c>
      <c r="F887" s="137"/>
      <c r="G887" s="138"/>
    </row>
    <row r="888" spans="1:7" ht="12.75" customHeight="1">
      <c r="A888" s="133">
        <v>70110</v>
      </c>
      <c r="B888" s="134" t="s">
        <v>15</v>
      </c>
      <c r="C888" s="134" t="s">
        <v>326</v>
      </c>
      <c r="D888" s="144">
        <v>8922012869</v>
      </c>
      <c r="E888" s="136">
        <v>25150851</v>
      </c>
      <c r="F888" s="137"/>
      <c r="G888" s="138"/>
    </row>
    <row r="889" spans="1:7" ht="12.75" customHeight="1">
      <c r="A889" s="133">
        <v>70124</v>
      </c>
      <c r="B889" s="134" t="s">
        <v>15</v>
      </c>
      <c r="C889" s="134" t="s">
        <v>1088</v>
      </c>
      <c r="D889" s="135">
        <v>8922000581</v>
      </c>
      <c r="E889" s="136">
        <v>42095965</v>
      </c>
      <c r="F889" s="137"/>
      <c r="G889" s="138"/>
    </row>
    <row r="890" spans="1:7" ht="12.75" customHeight="1">
      <c r="A890" s="133">
        <v>70204</v>
      </c>
      <c r="B890" s="134" t="s">
        <v>15</v>
      </c>
      <c r="C890" s="134" t="s">
        <v>1089</v>
      </c>
      <c r="D890" s="135">
        <v>8922800537</v>
      </c>
      <c r="E890" s="136">
        <v>26892251</v>
      </c>
      <c r="F890" s="137"/>
      <c r="G890" s="138"/>
    </row>
    <row r="891" spans="1:7" ht="12.75" customHeight="1">
      <c r="A891" s="133">
        <v>70215</v>
      </c>
      <c r="B891" s="134" t="s">
        <v>15</v>
      </c>
      <c r="C891" s="134" t="s">
        <v>1090</v>
      </c>
      <c r="D891" s="135">
        <v>8922800322</v>
      </c>
      <c r="E891" s="136">
        <v>139499179</v>
      </c>
      <c r="F891" s="137"/>
      <c r="G891" s="138"/>
    </row>
    <row r="892" spans="1:7" ht="12.75" customHeight="1">
      <c r="A892" s="133">
        <v>70221</v>
      </c>
      <c r="B892" s="134" t="s">
        <v>15</v>
      </c>
      <c r="C892" s="134" t="s">
        <v>1091</v>
      </c>
      <c r="D892" s="135">
        <v>8230035437</v>
      </c>
      <c r="E892" s="136">
        <v>39450048</v>
      </c>
      <c r="F892" s="137"/>
      <c r="G892" s="138"/>
    </row>
    <row r="893" spans="1:7" ht="12.75" customHeight="1">
      <c r="A893" s="133">
        <v>70230</v>
      </c>
      <c r="B893" s="134" t="s">
        <v>15</v>
      </c>
      <c r="C893" s="134" t="s">
        <v>1092</v>
      </c>
      <c r="D893" s="135">
        <v>8922007407</v>
      </c>
      <c r="E893" s="136">
        <v>15025653</v>
      </c>
      <c r="F893" s="137"/>
      <c r="G893" s="138"/>
    </row>
    <row r="894" spans="1:7" ht="12.75" customHeight="1">
      <c r="A894" s="133">
        <v>70233</v>
      </c>
      <c r="B894" s="134" t="s">
        <v>15</v>
      </c>
      <c r="C894" s="134" t="s">
        <v>1093</v>
      </c>
      <c r="D894" s="135">
        <v>8230025955</v>
      </c>
      <c r="E894" s="136">
        <v>34030443</v>
      </c>
      <c r="F894" s="137"/>
      <c r="G894" s="138"/>
    </row>
    <row r="895" spans="1:7" ht="12.75" customHeight="1">
      <c r="A895" s="133">
        <v>70235</v>
      </c>
      <c r="B895" s="134" t="s">
        <v>15</v>
      </c>
      <c r="C895" s="134" t="s">
        <v>1094</v>
      </c>
      <c r="D895" s="135">
        <v>8000498260</v>
      </c>
      <c r="E895" s="136">
        <v>56069232</v>
      </c>
      <c r="F895" s="137"/>
      <c r="G895" s="138"/>
    </row>
    <row r="896" spans="1:7" ht="12.75" customHeight="1">
      <c r="A896" s="133">
        <v>70265</v>
      </c>
      <c r="B896" s="134" t="s">
        <v>15</v>
      </c>
      <c r="C896" s="134" t="s">
        <v>1095</v>
      </c>
      <c r="D896" s="135">
        <v>8000613133</v>
      </c>
      <c r="E896" s="136">
        <v>63181856</v>
      </c>
      <c r="F896" s="137"/>
      <c r="G896" s="138"/>
    </row>
    <row r="897" spans="1:7" ht="12.75" customHeight="1">
      <c r="A897" s="133">
        <v>70400</v>
      </c>
      <c r="B897" s="134" t="s">
        <v>15</v>
      </c>
      <c r="C897" s="134" t="s">
        <v>200</v>
      </c>
      <c r="D897" s="144">
        <v>8000503319</v>
      </c>
      <c r="E897" s="136">
        <v>35463285</v>
      </c>
      <c r="F897" s="137"/>
      <c r="G897" s="138"/>
    </row>
    <row r="898" spans="1:7" ht="12.75" customHeight="1">
      <c r="A898" s="133">
        <v>70418</v>
      </c>
      <c r="B898" s="134" t="s">
        <v>15</v>
      </c>
      <c r="C898" s="134" t="s">
        <v>1096</v>
      </c>
      <c r="D898" s="135">
        <v>8922012876</v>
      </c>
      <c r="E898" s="136">
        <v>55693248</v>
      </c>
      <c r="F898" s="137"/>
      <c r="G898" s="138"/>
    </row>
    <row r="899" spans="1:7" ht="12.75" customHeight="1">
      <c r="A899" s="133">
        <v>70429</v>
      </c>
      <c r="B899" s="134" t="s">
        <v>15</v>
      </c>
      <c r="C899" s="134" t="s">
        <v>1097</v>
      </c>
      <c r="D899" s="135">
        <v>8922800576</v>
      </c>
      <c r="E899" s="136">
        <v>134241589</v>
      </c>
      <c r="F899" s="137"/>
      <c r="G899" s="138"/>
    </row>
    <row r="900" spans="1:7" ht="12.75" customHeight="1">
      <c r="A900" s="133">
        <v>70473</v>
      </c>
      <c r="B900" s="134" t="s">
        <v>15</v>
      </c>
      <c r="C900" s="134" t="s">
        <v>1098</v>
      </c>
      <c r="D900" s="135">
        <v>8922012962</v>
      </c>
      <c r="E900" s="136">
        <v>34573659</v>
      </c>
      <c r="F900" s="137"/>
      <c r="G900" s="138"/>
    </row>
    <row r="901" spans="1:7" ht="12.75" customHeight="1">
      <c r="A901" s="133">
        <v>70508</v>
      </c>
      <c r="B901" s="134" t="s">
        <v>15</v>
      </c>
      <c r="C901" s="134" t="s">
        <v>1099</v>
      </c>
      <c r="D901" s="135">
        <v>8001007291</v>
      </c>
      <c r="E901" s="136">
        <v>61202661</v>
      </c>
      <c r="F901" s="137"/>
      <c r="G901" s="138"/>
    </row>
    <row r="902" spans="1:7" ht="12.75" customHeight="1">
      <c r="A902" s="133">
        <v>70523</v>
      </c>
      <c r="B902" s="134" t="s">
        <v>15</v>
      </c>
      <c r="C902" s="134" t="s">
        <v>1100</v>
      </c>
      <c r="D902" s="135">
        <v>8922003128</v>
      </c>
      <c r="E902" s="136">
        <v>49456235</v>
      </c>
      <c r="F902" s="137"/>
      <c r="G902" s="138"/>
    </row>
    <row r="903" spans="1:7" ht="12.75" customHeight="1">
      <c r="A903" s="133">
        <v>70670</v>
      </c>
      <c r="B903" s="134" t="s">
        <v>15</v>
      </c>
      <c r="C903" s="134" t="s">
        <v>1101</v>
      </c>
      <c r="D903" s="135">
        <v>8922800551</v>
      </c>
      <c r="E903" s="136">
        <v>138832715</v>
      </c>
      <c r="F903" s="137"/>
      <c r="G903" s="138"/>
    </row>
    <row r="904" spans="1:7" ht="12.75" customHeight="1">
      <c r="A904" s="133">
        <v>70678</v>
      </c>
      <c r="B904" s="134" t="s">
        <v>15</v>
      </c>
      <c r="C904" s="134" t="s">
        <v>1102</v>
      </c>
      <c r="D904" s="135">
        <v>8922800544</v>
      </c>
      <c r="E904" s="136">
        <v>90005120</v>
      </c>
      <c r="F904" s="137"/>
      <c r="G904" s="138"/>
    </row>
    <row r="905" spans="1:7" ht="12.75" customHeight="1">
      <c r="A905" s="133">
        <v>70702</v>
      </c>
      <c r="B905" s="134" t="s">
        <v>15</v>
      </c>
      <c r="C905" s="134" t="s">
        <v>1103</v>
      </c>
      <c r="D905" s="135">
        <v>8922012821</v>
      </c>
      <c r="E905" s="136">
        <v>31222501</v>
      </c>
      <c r="F905" s="137"/>
      <c r="G905" s="138"/>
    </row>
    <row r="906" spans="1:7" ht="12.75" customHeight="1">
      <c r="A906" s="133">
        <v>70708</v>
      </c>
      <c r="B906" s="134" t="s">
        <v>15</v>
      </c>
      <c r="C906" s="134" t="s">
        <v>1104</v>
      </c>
      <c r="D906" s="135">
        <v>8922005916</v>
      </c>
      <c r="E906" s="136">
        <v>162527477</v>
      </c>
      <c r="F906" s="137"/>
      <c r="G906" s="138"/>
    </row>
    <row r="907" spans="1:7" ht="12.75" customHeight="1">
      <c r="A907" s="133">
        <v>70713</v>
      </c>
      <c r="B907" s="134" t="s">
        <v>15</v>
      </c>
      <c r="C907" s="134" t="s">
        <v>1105</v>
      </c>
      <c r="D907" s="135">
        <v>8922005923</v>
      </c>
      <c r="E907" s="136">
        <v>174365504</v>
      </c>
      <c r="F907" s="137"/>
      <c r="G907" s="138"/>
    </row>
    <row r="908" spans="1:7" ht="12.75" customHeight="1">
      <c r="A908" s="133">
        <v>70717</v>
      </c>
      <c r="B908" s="134" t="s">
        <v>15</v>
      </c>
      <c r="C908" s="134" t="s">
        <v>227</v>
      </c>
      <c r="D908" s="144">
        <v>8922800630</v>
      </c>
      <c r="E908" s="136">
        <v>48087808</v>
      </c>
      <c r="F908" s="137"/>
      <c r="G908" s="138"/>
    </row>
    <row r="909" spans="1:7" ht="12.75" customHeight="1">
      <c r="A909" s="133">
        <v>70742</v>
      </c>
      <c r="B909" s="134" t="s">
        <v>15</v>
      </c>
      <c r="C909" s="134" t="s">
        <v>1106</v>
      </c>
      <c r="D909" s="135">
        <v>8001007474</v>
      </c>
      <c r="E909" s="136">
        <v>68559552</v>
      </c>
      <c r="F909" s="137"/>
      <c r="G909" s="138"/>
    </row>
    <row r="910" spans="1:7" ht="12.75" customHeight="1">
      <c r="A910" s="133">
        <v>70771</v>
      </c>
      <c r="B910" s="134" t="s">
        <v>15</v>
      </c>
      <c r="C910" s="134" t="s">
        <v>15</v>
      </c>
      <c r="D910" s="144">
        <v>8922800616</v>
      </c>
      <c r="E910" s="136">
        <v>83951296</v>
      </c>
      <c r="F910" s="137"/>
      <c r="G910" s="138"/>
    </row>
    <row r="911" spans="1:7" ht="12.75" customHeight="1">
      <c r="A911" s="133">
        <v>70820</v>
      </c>
      <c r="B911" s="134" t="s">
        <v>15</v>
      </c>
      <c r="C911" s="134" t="s">
        <v>1107</v>
      </c>
      <c r="D911" s="135">
        <v>8922008397</v>
      </c>
      <c r="E911" s="136">
        <v>67778533</v>
      </c>
      <c r="F911" s="137"/>
      <c r="G911" s="138"/>
    </row>
    <row r="912" spans="1:7" ht="12.75" customHeight="1">
      <c r="A912" s="133">
        <v>70823</v>
      </c>
      <c r="B912" s="134" t="s">
        <v>15</v>
      </c>
      <c r="C912" s="134" t="s">
        <v>1108</v>
      </c>
      <c r="D912" s="135">
        <v>8001007514</v>
      </c>
      <c r="E912" s="136">
        <v>57713621</v>
      </c>
      <c r="F912" s="137"/>
      <c r="G912" s="138"/>
    </row>
    <row r="913" spans="1:7" ht="12.75" customHeight="1">
      <c r="A913" s="133">
        <v>73024</v>
      </c>
      <c r="B913" s="134" t="s">
        <v>1109</v>
      </c>
      <c r="C913" s="134" t="s">
        <v>1110</v>
      </c>
      <c r="D913" s="135">
        <v>8907020177</v>
      </c>
      <c r="E913" s="136">
        <v>7419515</v>
      </c>
      <c r="F913" s="137"/>
      <c r="G913" s="138"/>
    </row>
    <row r="914" spans="1:7" ht="12.75" customHeight="1">
      <c r="A914" s="133">
        <v>73026</v>
      </c>
      <c r="B914" s="134" t="s">
        <v>1109</v>
      </c>
      <c r="C914" s="134" t="s">
        <v>1111</v>
      </c>
      <c r="D914" s="135">
        <v>8907009616</v>
      </c>
      <c r="E914" s="136">
        <v>18781669</v>
      </c>
      <c r="F914" s="137"/>
      <c r="G914" s="138"/>
    </row>
    <row r="915" spans="1:7" ht="12.75" customHeight="1">
      <c r="A915" s="133">
        <v>73030</v>
      </c>
      <c r="B915" s="134" t="s">
        <v>1109</v>
      </c>
      <c r="C915" s="134" t="s">
        <v>1112</v>
      </c>
      <c r="D915" s="135">
        <v>8001000484</v>
      </c>
      <c r="E915" s="136">
        <v>10682524</v>
      </c>
      <c r="F915" s="137"/>
      <c r="G915" s="138"/>
    </row>
    <row r="916" spans="1:7" ht="12.75" customHeight="1">
      <c r="A916" s="133">
        <v>73043</v>
      </c>
      <c r="B916" s="134" t="s">
        <v>1109</v>
      </c>
      <c r="C916" s="134" t="s">
        <v>1113</v>
      </c>
      <c r="D916" s="135">
        <v>8907020184</v>
      </c>
      <c r="E916" s="136">
        <v>34234861</v>
      </c>
      <c r="F916" s="137"/>
      <c r="G916" s="138"/>
    </row>
    <row r="917" spans="1:7" ht="12.75" customHeight="1">
      <c r="A917" s="133">
        <v>73055</v>
      </c>
      <c r="B917" s="134" t="s">
        <v>1109</v>
      </c>
      <c r="C917" s="134" t="s">
        <v>1114</v>
      </c>
      <c r="D917" s="135">
        <v>8907009820</v>
      </c>
      <c r="E917" s="136">
        <v>21406067</v>
      </c>
      <c r="F917" s="137"/>
      <c r="G917" s="138"/>
    </row>
    <row r="918" spans="1:7" ht="12.75" customHeight="1">
      <c r="A918" s="133">
        <v>73067</v>
      </c>
      <c r="B918" s="134" t="s">
        <v>1109</v>
      </c>
      <c r="C918" s="134" t="s">
        <v>1115</v>
      </c>
      <c r="D918" s="135">
        <v>8001000491</v>
      </c>
      <c r="E918" s="136">
        <v>63825312</v>
      </c>
      <c r="F918" s="137"/>
      <c r="G918" s="138"/>
    </row>
    <row r="919" spans="1:7" ht="12.75" customHeight="1">
      <c r="A919" s="133">
        <v>73124</v>
      </c>
      <c r="B919" s="134" t="s">
        <v>1109</v>
      </c>
      <c r="C919" s="134" t="s">
        <v>1116</v>
      </c>
      <c r="D919" s="135">
        <v>8907008592</v>
      </c>
      <c r="E919" s="136">
        <v>29543645</v>
      </c>
      <c r="F919" s="137"/>
      <c r="G919" s="138"/>
    </row>
    <row r="920" spans="1:7" ht="12.75" customHeight="1">
      <c r="A920" s="133">
        <v>73148</v>
      </c>
      <c r="B920" s="134" t="s">
        <v>1109</v>
      </c>
      <c r="C920" s="134" t="s">
        <v>1117</v>
      </c>
      <c r="D920" s="135">
        <v>8001000501</v>
      </c>
      <c r="E920" s="136">
        <v>14284624</v>
      </c>
      <c r="F920" s="137"/>
      <c r="G920" s="138"/>
    </row>
    <row r="921" spans="1:7" ht="12.75" customHeight="1">
      <c r="A921" s="133">
        <v>73152</v>
      </c>
      <c r="B921" s="134" t="s">
        <v>1109</v>
      </c>
      <c r="C921" s="134" t="s">
        <v>1118</v>
      </c>
      <c r="D921" s="135">
        <v>8907020217</v>
      </c>
      <c r="E921" s="136">
        <v>11121897</v>
      </c>
      <c r="F921" s="137"/>
      <c r="G921" s="138"/>
    </row>
    <row r="922" spans="1:7" ht="12.75" customHeight="1">
      <c r="A922" s="133">
        <v>73168</v>
      </c>
      <c r="B922" s="134" t="s">
        <v>1109</v>
      </c>
      <c r="C922" s="134" t="s">
        <v>1119</v>
      </c>
      <c r="D922" s="135">
        <v>8001000531</v>
      </c>
      <c r="E922" s="136">
        <v>114447339</v>
      </c>
      <c r="F922" s="137"/>
      <c r="G922" s="138"/>
    </row>
    <row r="923" spans="1:7" ht="12.75" customHeight="1">
      <c r="A923" s="133">
        <v>73200</v>
      </c>
      <c r="B923" s="134" t="s">
        <v>1109</v>
      </c>
      <c r="C923" s="134" t="s">
        <v>1120</v>
      </c>
      <c r="D923" s="135">
        <v>8001000517</v>
      </c>
      <c r="E923" s="136">
        <v>14724063</v>
      </c>
      <c r="F923" s="137"/>
      <c r="G923" s="138"/>
    </row>
    <row r="924" spans="1:7" ht="12.75" customHeight="1">
      <c r="A924" s="133">
        <v>73217</v>
      </c>
      <c r="B924" s="134" t="s">
        <v>1109</v>
      </c>
      <c r="C924" s="134" t="s">
        <v>1121</v>
      </c>
      <c r="D924" s="135">
        <v>8907020231</v>
      </c>
      <c r="E924" s="136">
        <v>96390123</v>
      </c>
      <c r="F924" s="137"/>
      <c r="G924" s="138"/>
    </row>
    <row r="925" spans="1:7" ht="12.75" customHeight="1">
      <c r="A925" s="133">
        <v>73226</v>
      </c>
      <c r="B925" s="134" t="s">
        <v>1109</v>
      </c>
      <c r="C925" s="134" t="s">
        <v>1122</v>
      </c>
      <c r="D925" s="135">
        <v>8001000524</v>
      </c>
      <c r="E925" s="136">
        <v>20638863</v>
      </c>
      <c r="F925" s="137"/>
      <c r="G925" s="138"/>
    </row>
    <row r="926" spans="1:7" ht="12.75" customHeight="1">
      <c r="A926" s="133">
        <v>73236</v>
      </c>
      <c r="B926" s="134" t="s">
        <v>1109</v>
      </c>
      <c r="C926" s="134" t="s">
        <v>1123</v>
      </c>
      <c r="D926" s="135">
        <v>8907020263</v>
      </c>
      <c r="E926" s="136">
        <v>17742381</v>
      </c>
      <c r="F926" s="137"/>
      <c r="G926" s="138"/>
    </row>
    <row r="927" spans="1:7" ht="12.75" customHeight="1">
      <c r="A927" s="133">
        <v>73268</v>
      </c>
      <c r="B927" s="134" t="s">
        <v>1109</v>
      </c>
      <c r="C927" s="134" t="s">
        <v>1124</v>
      </c>
      <c r="D927" s="135">
        <v>8907020270</v>
      </c>
      <c r="E927" s="136">
        <v>85796619</v>
      </c>
      <c r="F927" s="137"/>
      <c r="G927" s="138"/>
    </row>
    <row r="928" spans="1:7" ht="12.75" customHeight="1">
      <c r="A928" s="133">
        <v>73270</v>
      </c>
      <c r="B928" s="134" t="s">
        <v>1109</v>
      </c>
      <c r="C928" s="134" t="s">
        <v>1125</v>
      </c>
      <c r="D928" s="135">
        <v>8001000549</v>
      </c>
      <c r="E928" s="136">
        <v>18478665</v>
      </c>
      <c r="F928" s="137"/>
      <c r="G928" s="138"/>
    </row>
    <row r="929" spans="1:7" ht="12.75" customHeight="1">
      <c r="A929" s="133">
        <v>73275</v>
      </c>
      <c r="B929" s="134" t="s">
        <v>1109</v>
      </c>
      <c r="C929" s="134" t="s">
        <v>1126</v>
      </c>
      <c r="D929" s="135">
        <v>8001000556</v>
      </c>
      <c r="E929" s="136">
        <v>29540685</v>
      </c>
      <c r="F929" s="137"/>
      <c r="G929" s="138"/>
    </row>
    <row r="930" spans="1:7" ht="12.75" customHeight="1">
      <c r="A930" s="133">
        <v>73283</v>
      </c>
      <c r="B930" s="134" t="s">
        <v>1109</v>
      </c>
      <c r="C930" s="134" t="s">
        <v>1127</v>
      </c>
      <c r="D930" s="135">
        <v>8001000563</v>
      </c>
      <c r="E930" s="136">
        <v>48913989</v>
      </c>
      <c r="F930" s="137"/>
      <c r="G930" s="138"/>
    </row>
    <row r="931" spans="1:7" ht="12.75" customHeight="1">
      <c r="A931" s="133">
        <v>73319</v>
      </c>
      <c r="B931" s="134" t="s">
        <v>1109</v>
      </c>
      <c r="C931" s="134" t="s">
        <v>1128</v>
      </c>
      <c r="D931" s="135">
        <v>8907020152</v>
      </c>
      <c r="E931" s="136">
        <v>53018821</v>
      </c>
      <c r="F931" s="137"/>
      <c r="G931" s="138"/>
    </row>
    <row r="932" spans="1:7" ht="12.75" customHeight="1">
      <c r="A932" s="133">
        <v>73347</v>
      </c>
      <c r="B932" s="134" t="s">
        <v>1109</v>
      </c>
      <c r="C932" s="134" t="s">
        <v>1129</v>
      </c>
      <c r="D932" s="135">
        <v>8001000570</v>
      </c>
      <c r="E932" s="136">
        <v>12425344</v>
      </c>
      <c r="F932" s="137"/>
      <c r="G932" s="138"/>
    </row>
    <row r="933" spans="1:7" ht="12.75" customHeight="1">
      <c r="A933" s="133">
        <v>73349</v>
      </c>
      <c r="B933" s="134" t="s">
        <v>1109</v>
      </c>
      <c r="C933" s="134" t="s">
        <v>1130</v>
      </c>
      <c r="D933" s="135">
        <v>8001000588</v>
      </c>
      <c r="E933" s="136">
        <v>32701992</v>
      </c>
      <c r="F933" s="137"/>
      <c r="G933" s="138"/>
    </row>
    <row r="934" spans="1:7" ht="12.75" customHeight="1">
      <c r="A934" s="133">
        <v>73352</v>
      </c>
      <c r="B934" s="134" t="s">
        <v>1109</v>
      </c>
      <c r="C934" s="134" t="s">
        <v>1131</v>
      </c>
      <c r="D934" s="135">
        <v>8001000595</v>
      </c>
      <c r="E934" s="136">
        <v>23150363</v>
      </c>
      <c r="F934" s="137"/>
      <c r="G934" s="138"/>
    </row>
    <row r="935" spans="1:7" ht="12.75" customHeight="1">
      <c r="A935" s="133">
        <v>73408</v>
      </c>
      <c r="B935" s="134" t="s">
        <v>1109</v>
      </c>
      <c r="C935" s="134" t="s">
        <v>1132</v>
      </c>
      <c r="D935" s="135">
        <v>8907020342</v>
      </c>
      <c r="E935" s="136">
        <v>26955437</v>
      </c>
      <c r="F935" s="137"/>
      <c r="G935" s="138"/>
    </row>
    <row r="936" spans="1:7" ht="12.75" customHeight="1">
      <c r="A936" s="133">
        <v>73411</v>
      </c>
      <c r="B936" s="134" t="s">
        <v>1109</v>
      </c>
      <c r="C936" s="134" t="s">
        <v>1133</v>
      </c>
      <c r="D936" s="135">
        <v>8001000610</v>
      </c>
      <c r="E936" s="136">
        <v>58296981</v>
      </c>
      <c r="F936" s="137"/>
      <c r="G936" s="138"/>
    </row>
    <row r="937" spans="1:7" ht="12.75" customHeight="1">
      <c r="A937" s="133">
        <v>73443</v>
      </c>
      <c r="B937" s="134" t="s">
        <v>1109</v>
      </c>
      <c r="C937" s="134" t="s">
        <v>1134</v>
      </c>
      <c r="D937" s="135">
        <v>8907013421</v>
      </c>
      <c r="E937" s="136">
        <v>51362395</v>
      </c>
      <c r="F937" s="137"/>
      <c r="G937" s="138"/>
    </row>
    <row r="938" spans="1:7" ht="12.75" customHeight="1">
      <c r="A938" s="133">
        <v>73449</v>
      </c>
      <c r="B938" s="134" t="s">
        <v>1109</v>
      </c>
      <c r="C938" s="134" t="s">
        <v>1135</v>
      </c>
      <c r="D938" s="135" t="s">
        <v>1136</v>
      </c>
      <c r="E938" s="136">
        <v>42846363</v>
      </c>
      <c r="F938" s="137"/>
      <c r="G938" s="138"/>
    </row>
    <row r="939" spans="1:7" ht="12.75" customHeight="1">
      <c r="A939" s="133">
        <v>73461</v>
      </c>
      <c r="B939" s="134" t="s">
        <v>1109</v>
      </c>
      <c r="C939" s="134" t="s">
        <v>1137</v>
      </c>
      <c r="D939" s="135">
        <v>8000103508</v>
      </c>
      <c r="E939" s="136">
        <v>7519949</v>
      </c>
      <c r="F939" s="137"/>
      <c r="G939" s="138"/>
    </row>
    <row r="940" spans="1:7" ht="12.75" customHeight="1">
      <c r="A940" s="133">
        <v>73483</v>
      </c>
      <c r="B940" s="134" t="s">
        <v>1109</v>
      </c>
      <c r="C940" s="134" t="s">
        <v>1138</v>
      </c>
      <c r="D940" s="135">
        <v>8001001341</v>
      </c>
      <c r="E940" s="136">
        <v>33416344</v>
      </c>
      <c r="F940" s="137"/>
      <c r="G940" s="138"/>
    </row>
    <row r="941" spans="1:7" ht="12.75" customHeight="1">
      <c r="A941" s="133">
        <v>73504</v>
      </c>
      <c r="B941" s="134" t="s">
        <v>1109</v>
      </c>
      <c r="C941" s="134" t="s">
        <v>1139</v>
      </c>
      <c r="D941" s="135">
        <v>8907009426</v>
      </c>
      <c r="E941" s="136">
        <v>95780203</v>
      </c>
      <c r="F941" s="137"/>
      <c r="G941" s="138"/>
    </row>
    <row r="942" spans="1:7" ht="12.75" customHeight="1">
      <c r="A942" s="133">
        <v>73520</v>
      </c>
      <c r="B942" s="134" t="s">
        <v>1109</v>
      </c>
      <c r="C942" s="134" t="s">
        <v>1140</v>
      </c>
      <c r="D942" s="135">
        <v>8090026375</v>
      </c>
      <c r="E942" s="136">
        <v>16095017</v>
      </c>
      <c r="F942" s="137"/>
      <c r="G942" s="138"/>
    </row>
    <row r="943" spans="1:7" ht="12.75" customHeight="1">
      <c r="A943" s="133">
        <v>73547</v>
      </c>
      <c r="B943" s="134" t="s">
        <v>1109</v>
      </c>
      <c r="C943" s="134" t="s">
        <v>1141</v>
      </c>
      <c r="D943" s="135">
        <v>8001001364</v>
      </c>
      <c r="E943" s="136">
        <v>9444992</v>
      </c>
      <c r="F943" s="137"/>
      <c r="G943" s="138"/>
    </row>
    <row r="944" spans="1:7" ht="12.75" customHeight="1">
      <c r="A944" s="133">
        <v>73555</v>
      </c>
      <c r="B944" s="134" t="s">
        <v>1109</v>
      </c>
      <c r="C944" s="134" t="s">
        <v>1142</v>
      </c>
      <c r="D944" s="135">
        <v>8001001371</v>
      </c>
      <c r="E944" s="136">
        <v>92156405</v>
      </c>
      <c r="F944" s="137"/>
      <c r="G944" s="138"/>
    </row>
    <row r="945" spans="1:7" ht="12.75" customHeight="1">
      <c r="A945" s="133">
        <v>73563</v>
      </c>
      <c r="B945" s="134" t="s">
        <v>1109</v>
      </c>
      <c r="C945" s="134" t="s">
        <v>1143</v>
      </c>
      <c r="D945" s="135">
        <v>8907020381</v>
      </c>
      <c r="E945" s="136">
        <v>18625651</v>
      </c>
      <c r="F945" s="137"/>
      <c r="G945" s="138"/>
    </row>
    <row r="946" spans="1:7" ht="12.75" customHeight="1">
      <c r="A946" s="133">
        <v>73585</v>
      </c>
      <c r="B946" s="134" t="s">
        <v>1109</v>
      </c>
      <c r="C946" s="134" t="s">
        <v>1144</v>
      </c>
      <c r="D946" s="135">
        <v>8907010774</v>
      </c>
      <c r="E946" s="136">
        <v>35890360</v>
      </c>
      <c r="F946" s="137"/>
      <c r="G946" s="138"/>
    </row>
    <row r="947" spans="1:7" ht="12.75" customHeight="1">
      <c r="A947" s="133">
        <v>73616</v>
      </c>
      <c r="B947" s="134" t="s">
        <v>1109</v>
      </c>
      <c r="C947" s="134" t="s">
        <v>1145</v>
      </c>
      <c r="D947" s="135">
        <v>8907020407</v>
      </c>
      <c r="E947" s="136">
        <v>68626528</v>
      </c>
      <c r="F947" s="137"/>
      <c r="G947" s="138"/>
    </row>
    <row r="948" spans="1:7" ht="12.75" customHeight="1">
      <c r="A948" s="133">
        <v>73622</v>
      </c>
      <c r="B948" s="134" t="s">
        <v>1109</v>
      </c>
      <c r="C948" s="134" t="s">
        <v>1146</v>
      </c>
      <c r="D948" s="135">
        <v>8907009118</v>
      </c>
      <c r="E948" s="136">
        <v>12757795</v>
      </c>
      <c r="F948" s="137"/>
      <c r="G948" s="138"/>
    </row>
    <row r="949" spans="1:7" ht="12.75" customHeight="1">
      <c r="A949" s="133">
        <v>73624</v>
      </c>
      <c r="B949" s="134" t="s">
        <v>1109</v>
      </c>
      <c r="C949" s="134" t="s">
        <v>1147</v>
      </c>
      <c r="D949" s="135">
        <v>8001001389</v>
      </c>
      <c r="E949" s="136">
        <v>64172080</v>
      </c>
      <c r="F949" s="137"/>
      <c r="G949" s="138"/>
    </row>
    <row r="950" spans="1:7" ht="12.75" customHeight="1">
      <c r="A950" s="133">
        <v>73671</v>
      </c>
      <c r="B950" s="134" t="s">
        <v>1109</v>
      </c>
      <c r="C950" s="134" t="s">
        <v>1148</v>
      </c>
      <c r="D950" s="135">
        <v>8001001404</v>
      </c>
      <c r="E950" s="136">
        <v>24612200</v>
      </c>
      <c r="F950" s="137"/>
      <c r="G950" s="138"/>
    </row>
    <row r="951" spans="1:7" ht="12.75" customHeight="1">
      <c r="A951" s="133">
        <v>73675</v>
      </c>
      <c r="B951" s="134" t="s">
        <v>1109</v>
      </c>
      <c r="C951" s="134" t="s">
        <v>1149</v>
      </c>
      <c r="D951" s="135">
        <v>8001001411</v>
      </c>
      <c r="E951" s="136">
        <v>41866280</v>
      </c>
      <c r="F951" s="137"/>
      <c r="G951" s="138"/>
    </row>
    <row r="952" spans="1:7" ht="12.75" customHeight="1">
      <c r="A952" s="133">
        <v>73678</v>
      </c>
      <c r="B952" s="134" t="s">
        <v>1109</v>
      </c>
      <c r="C952" s="134" t="s">
        <v>226</v>
      </c>
      <c r="D952" s="144">
        <v>8907008428</v>
      </c>
      <c r="E952" s="136">
        <v>26997421</v>
      </c>
      <c r="F952" s="137"/>
      <c r="G952" s="138"/>
    </row>
    <row r="953" spans="1:7" ht="12.75" customHeight="1">
      <c r="A953" s="133">
        <v>73686</v>
      </c>
      <c r="B953" s="134" t="s">
        <v>1109</v>
      </c>
      <c r="C953" s="134" t="s">
        <v>1150</v>
      </c>
      <c r="D953" s="135">
        <v>8900720441</v>
      </c>
      <c r="E953" s="136">
        <v>11268192</v>
      </c>
      <c r="F953" s="137"/>
      <c r="G953" s="138"/>
    </row>
    <row r="954" spans="1:7" ht="12.75" customHeight="1">
      <c r="A954" s="133">
        <v>73770</v>
      </c>
      <c r="B954" s="159" t="s">
        <v>1109</v>
      </c>
      <c r="C954" s="159" t="s">
        <v>508</v>
      </c>
      <c r="D954" s="147" t="s">
        <v>1151</v>
      </c>
      <c r="E954" s="136">
        <v>8025444</v>
      </c>
      <c r="F954" s="145"/>
      <c r="G954" s="138"/>
    </row>
    <row r="955" spans="1:7" ht="12.75" customHeight="1">
      <c r="A955" s="133">
        <v>73854</v>
      </c>
      <c r="B955" s="134" t="s">
        <v>1109</v>
      </c>
      <c r="C955" s="134" t="s">
        <v>1152</v>
      </c>
      <c r="D955" s="135">
        <v>8001001436</v>
      </c>
      <c r="E955" s="136">
        <v>12476407</v>
      </c>
      <c r="F955" s="137"/>
      <c r="G955" s="138"/>
    </row>
    <row r="956" spans="1:7" ht="12.75" customHeight="1">
      <c r="A956" s="133">
        <v>73861</v>
      </c>
      <c r="B956" s="134" t="s">
        <v>1109</v>
      </c>
      <c r="C956" s="134" t="s">
        <v>1153</v>
      </c>
      <c r="D956" s="135">
        <v>8001001443</v>
      </c>
      <c r="E956" s="136">
        <v>23427552</v>
      </c>
      <c r="F956" s="137"/>
      <c r="G956" s="138"/>
    </row>
    <row r="957" spans="1:7" ht="12.75" customHeight="1">
      <c r="A957" s="133">
        <v>73870</v>
      </c>
      <c r="B957" s="134" t="s">
        <v>1109</v>
      </c>
      <c r="C957" s="134" t="s">
        <v>1154</v>
      </c>
      <c r="D957" s="135">
        <v>8001001450</v>
      </c>
      <c r="E957" s="136">
        <v>15653165</v>
      </c>
      <c r="F957" s="137"/>
      <c r="G957" s="138"/>
    </row>
    <row r="958" spans="1:7" ht="12.75" customHeight="1">
      <c r="A958" s="133">
        <v>73873</v>
      </c>
      <c r="B958" s="134" t="s">
        <v>1109</v>
      </c>
      <c r="C958" s="134" t="s">
        <v>1155</v>
      </c>
      <c r="D958" s="135">
        <v>8001001475</v>
      </c>
      <c r="E958" s="136">
        <v>10851113</v>
      </c>
      <c r="F958" s="137"/>
      <c r="G958" s="138"/>
    </row>
    <row r="959" spans="1:7" ht="12.75" customHeight="1">
      <c r="A959" s="133">
        <v>76020</v>
      </c>
      <c r="B959" s="134" t="s">
        <v>135</v>
      </c>
      <c r="C959" s="134" t="s">
        <v>1156</v>
      </c>
      <c r="D959" s="135" t="s">
        <v>1157</v>
      </c>
      <c r="E959" s="136">
        <v>19070588</v>
      </c>
      <c r="F959" s="137"/>
      <c r="G959" s="138"/>
    </row>
    <row r="960" spans="1:7" ht="12.75" customHeight="1">
      <c r="A960" s="133">
        <v>76036</v>
      </c>
      <c r="B960" s="134" t="s">
        <v>135</v>
      </c>
      <c r="C960" s="134" t="s">
        <v>1158</v>
      </c>
      <c r="D960" s="135">
        <v>8919004434</v>
      </c>
      <c r="E960" s="136">
        <v>23871093</v>
      </c>
      <c r="F960" s="137"/>
      <c r="G960" s="138"/>
    </row>
    <row r="961" spans="1:7" ht="12.75" customHeight="1">
      <c r="A961" s="133">
        <v>76041</v>
      </c>
      <c r="B961" s="134" t="s">
        <v>135</v>
      </c>
      <c r="C961" s="134" t="s">
        <v>1159</v>
      </c>
      <c r="D961" s="135">
        <v>8001005328</v>
      </c>
      <c r="E961" s="136">
        <v>22580717</v>
      </c>
      <c r="F961" s="137"/>
      <c r="G961" s="138"/>
    </row>
    <row r="962" spans="1:7" ht="12.75" customHeight="1">
      <c r="A962" s="133">
        <v>76054</v>
      </c>
      <c r="B962" s="134" t="s">
        <v>135</v>
      </c>
      <c r="C962" s="134" t="s">
        <v>154</v>
      </c>
      <c r="D962" s="144">
        <v>8919010199</v>
      </c>
      <c r="E962" s="136">
        <v>7777933</v>
      </c>
      <c r="F962" s="137"/>
      <c r="G962" s="138"/>
    </row>
    <row r="963" spans="1:7" ht="12.75" customHeight="1">
      <c r="A963" s="133">
        <v>76100</v>
      </c>
      <c r="B963" s="134" t="s">
        <v>135</v>
      </c>
      <c r="C963" s="134" t="s">
        <v>93</v>
      </c>
      <c r="D963" s="144">
        <v>8919009451</v>
      </c>
      <c r="E963" s="136">
        <v>24253880</v>
      </c>
      <c r="F963" s="137"/>
      <c r="G963" s="138"/>
    </row>
    <row r="964" spans="1:7" ht="12.75" customHeight="1">
      <c r="A964" s="133">
        <v>76113</v>
      </c>
      <c r="B964" s="134" t="s">
        <v>135</v>
      </c>
      <c r="C964" s="139" t="s">
        <v>1160</v>
      </c>
      <c r="D964" s="135">
        <v>8919003531</v>
      </c>
      <c r="E964" s="136">
        <v>25705040</v>
      </c>
      <c r="F964" s="141" t="s">
        <v>1245</v>
      </c>
      <c r="G964" s="138"/>
    </row>
    <row r="965" spans="1:7" ht="12.75" customHeight="1">
      <c r="A965" s="133">
        <v>76122</v>
      </c>
      <c r="B965" s="134" t="s">
        <v>135</v>
      </c>
      <c r="C965" s="134" t="s">
        <v>1161</v>
      </c>
      <c r="D965" s="135">
        <v>8919006606</v>
      </c>
      <c r="E965" s="136">
        <v>36757155</v>
      </c>
      <c r="F965" s="137"/>
      <c r="G965" s="138"/>
    </row>
    <row r="966" spans="1:7" ht="12.75" customHeight="1">
      <c r="A966" s="133">
        <v>76126</v>
      </c>
      <c r="B966" s="134" t="s">
        <v>135</v>
      </c>
      <c r="C966" s="139" t="s">
        <v>1162</v>
      </c>
      <c r="D966" s="135">
        <v>8903096118</v>
      </c>
      <c r="E966" s="136">
        <v>20542724</v>
      </c>
      <c r="F966" s="141" t="s">
        <v>183</v>
      </c>
      <c r="G966" s="138"/>
    </row>
    <row r="967" spans="1:7" ht="12.75" customHeight="1">
      <c r="A967" s="133">
        <v>76130</v>
      </c>
      <c r="B967" s="134" t="s">
        <v>135</v>
      </c>
      <c r="C967" s="134" t="s">
        <v>258</v>
      </c>
      <c r="D967" s="144">
        <v>8913800381</v>
      </c>
      <c r="E967" s="136">
        <v>72083803</v>
      </c>
      <c r="F967" s="137"/>
      <c r="G967" s="138"/>
    </row>
    <row r="968" spans="1:7" ht="12.75" customHeight="1">
      <c r="A968" s="133">
        <v>76233</v>
      </c>
      <c r="B968" s="134" t="s">
        <v>135</v>
      </c>
      <c r="C968" s="134" t="s">
        <v>1163</v>
      </c>
      <c r="D968" s="135">
        <v>8001005145</v>
      </c>
      <c r="E968" s="136">
        <v>44561043</v>
      </c>
      <c r="F968" s="137"/>
      <c r="G968" s="138"/>
    </row>
    <row r="969" spans="1:7" ht="12.75" customHeight="1">
      <c r="A969" s="133">
        <v>76243</v>
      </c>
      <c r="B969" s="134" t="s">
        <v>135</v>
      </c>
      <c r="C969" s="134" t="s">
        <v>1164</v>
      </c>
      <c r="D969" s="135">
        <v>8001005184</v>
      </c>
      <c r="E969" s="136">
        <v>12630471</v>
      </c>
      <c r="F969" s="137"/>
      <c r="G969" s="138"/>
    </row>
    <row r="970" spans="1:7" ht="12.75" customHeight="1">
      <c r="A970" s="133">
        <v>76246</v>
      </c>
      <c r="B970" s="134" t="s">
        <v>135</v>
      </c>
      <c r="C970" s="134" t="s">
        <v>1165</v>
      </c>
      <c r="D970" s="135" t="s">
        <v>1166</v>
      </c>
      <c r="E970" s="136">
        <v>10151409</v>
      </c>
      <c r="F970" s="137"/>
      <c r="G970" s="138"/>
    </row>
    <row r="971" spans="1:7" ht="12.75" customHeight="1">
      <c r="A971" s="133">
        <v>76248</v>
      </c>
      <c r="B971" s="134" t="s">
        <v>135</v>
      </c>
      <c r="C971" s="134" t="s">
        <v>1167</v>
      </c>
      <c r="D971" s="135">
        <v>8001005335</v>
      </c>
      <c r="E971" s="136">
        <v>52929861</v>
      </c>
      <c r="F971" s="137"/>
      <c r="G971" s="138"/>
    </row>
    <row r="972" spans="1:7" ht="12.75" customHeight="1">
      <c r="A972" s="133">
        <v>76250</v>
      </c>
      <c r="B972" s="134" t="s">
        <v>135</v>
      </c>
      <c r="C972" s="134" t="s">
        <v>1168</v>
      </c>
      <c r="D972" s="135" t="s">
        <v>1169</v>
      </c>
      <c r="E972" s="136">
        <v>18941204</v>
      </c>
      <c r="F972" s="137"/>
      <c r="G972" s="138"/>
    </row>
    <row r="973" spans="1:7" ht="12.75" customHeight="1">
      <c r="A973" s="133">
        <v>76275</v>
      </c>
      <c r="B973" s="134" t="s">
        <v>135</v>
      </c>
      <c r="C973" s="134" t="s">
        <v>1170</v>
      </c>
      <c r="D973" s="135">
        <v>8001005191</v>
      </c>
      <c r="E973" s="136">
        <v>69149616</v>
      </c>
      <c r="F973" s="137"/>
      <c r="G973" s="138"/>
    </row>
    <row r="974" spans="1:7" ht="12.75" customHeight="1">
      <c r="A974" s="133">
        <v>76306</v>
      </c>
      <c r="B974" s="134" t="s">
        <v>135</v>
      </c>
      <c r="C974" s="134" t="s">
        <v>1171</v>
      </c>
      <c r="D974" s="135" t="s">
        <v>1172</v>
      </c>
      <c r="E974" s="136">
        <v>22348171</v>
      </c>
      <c r="F974" s="137"/>
      <c r="G974" s="138"/>
    </row>
    <row r="975" spans="1:7" ht="12.75" customHeight="1">
      <c r="A975" s="133">
        <v>76318</v>
      </c>
      <c r="B975" s="134" t="s">
        <v>135</v>
      </c>
      <c r="C975" s="134" t="s">
        <v>1173</v>
      </c>
      <c r="D975" s="135" t="s">
        <v>1174</v>
      </c>
      <c r="E975" s="136">
        <v>40755651</v>
      </c>
      <c r="F975" s="137"/>
      <c r="G975" s="138"/>
    </row>
    <row r="976" spans="1:7" ht="12.75" customHeight="1">
      <c r="A976" s="133">
        <v>76377</v>
      </c>
      <c r="B976" s="134" t="s">
        <v>135</v>
      </c>
      <c r="C976" s="134" t="s">
        <v>1175</v>
      </c>
      <c r="D976" s="135">
        <v>8001005217</v>
      </c>
      <c r="E976" s="136">
        <v>16234280</v>
      </c>
      <c r="F976" s="137"/>
      <c r="G976" s="138"/>
    </row>
    <row r="977" spans="1:7" ht="12.75" customHeight="1">
      <c r="A977" s="133">
        <v>76400</v>
      </c>
      <c r="B977" s="134" t="s">
        <v>135</v>
      </c>
      <c r="C977" s="134" t="s">
        <v>200</v>
      </c>
      <c r="D977" s="144">
        <v>8919011093</v>
      </c>
      <c r="E977" s="136">
        <v>38143075</v>
      </c>
      <c r="F977" s="137"/>
      <c r="G977" s="138"/>
    </row>
    <row r="978" spans="1:7" ht="12.75" customHeight="1">
      <c r="A978" s="133">
        <v>76403</v>
      </c>
      <c r="B978" s="134" t="s">
        <v>135</v>
      </c>
      <c r="C978" s="134" t="s">
        <v>360</v>
      </c>
      <c r="D978" s="144">
        <v>8001005249</v>
      </c>
      <c r="E978" s="136">
        <v>18607280</v>
      </c>
      <c r="F978" s="137"/>
      <c r="G978" s="138"/>
    </row>
    <row r="979" spans="1:7" ht="12.75" customHeight="1">
      <c r="A979" s="133">
        <v>76497</v>
      </c>
      <c r="B979" s="134" t="s">
        <v>135</v>
      </c>
      <c r="C979" s="134" t="s">
        <v>1176</v>
      </c>
      <c r="D979" s="135">
        <v>8919009023</v>
      </c>
      <c r="E979" s="136">
        <v>17509539</v>
      </c>
      <c r="F979" s="137"/>
      <c r="G979" s="138"/>
    </row>
    <row r="980" spans="1:7" ht="12.75" customHeight="1">
      <c r="A980" s="133">
        <v>76563</v>
      </c>
      <c r="B980" s="134" t="s">
        <v>135</v>
      </c>
      <c r="C980" s="134" t="s">
        <v>1177</v>
      </c>
      <c r="D980" s="135">
        <v>8913801150</v>
      </c>
      <c r="E980" s="136">
        <v>62257061</v>
      </c>
      <c r="F980" s="137"/>
      <c r="G980" s="138"/>
    </row>
    <row r="981" spans="1:7" ht="12.75" customHeight="1">
      <c r="A981" s="133">
        <v>76606</v>
      </c>
      <c r="B981" s="134" t="s">
        <v>135</v>
      </c>
      <c r="C981" s="134" t="s">
        <v>787</v>
      </c>
      <c r="D981" s="144" t="s">
        <v>1178</v>
      </c>
      <c r="E981" s="136">
        <v>23811203</v>
      </c>
      <c r="F981" s="137"/>
      <c r="G981" s="138"/>
    </row>
    <row r="982" spans="1:7" ht="12.75" customHeight="1">
      <c r="A982" s="133">
        <v>76616</v>
      </c>
      <c r="B982" s="134" t="s">
        <v>135</v>
      </c>
      <c r="C982" s="134" t="s">
        <v>1179</v>
      </c>
      <c r="D982" s="135">
        <v>8919003579</v>
      </c>
      <c r="E982" s="136">
        <v>22888387</v>
      </c>
      <c r="F982" s="137"/>
      <c r="G982" s="138"/>
    </row>
    <row r="983" spans="1:7" ht="12.75" customHeight="1">
      <c r="A983" s="133">
        <v>76622</v>
      </c>
      <c r="B983" s="134" t="s">
        <v>135</v>
      </c>
      <c r="C983" s="134" t="s">
        <v>1180</v>
      </c>
      <c r="D983" s="135">
        <v>8919002896</v>
      </c>
      <c r="E983" s="136">
        <v>44582029</v>
      </c>
      <c r="F983" s="137"/>
      <c r="G983" s="138"/>
    </row>
    <row r="984" spans="1:7" ht="12.75" customHeight="1">
      <c r="A984" s="133">
        <v>76670</v>
      </c>
      <c r="B984" s="134" t="s">
        <v>135</v>
      </c>
      <c r="C984" s="134" t="s">
        <v>227</v>
      </c>
      <c r="D984" s="144" t="s">
        <v>1181</v>
      </c>
      <c r="E984" s="136">
        <v>20201237</v>
      </c>
      <c r="F984" s="137"/>
      <c r="G984" s="138"/>
    </row>
    <row r="985" spans="1:7" ht="12.75" customHeight="1">
      <c r="A985" s="133">
        <v>76736</v>
      </c>
      <c r="B985" s="134" t="s">
        <v>135</v>
      </c>
      <c r="C985" s="134" t="s">
        <v>1182</v>
      </c>
      <c r="D985" s="135">
        <v>8001005270</v>
      </c>
      <c r="E985" s="136">
        <v>56418101</v>
      </c>
      <c r="F985" s="137"/>
      <c r="G985" s="138"/>
    </row>
    <row r="986" spans="1:7" ht="12.75" customHeight="1">
      <c r="A986" s="133">
        <v>76823</v>
      </c>
      <c r="B986" s="134" t="s">
        <v>135</v>
      </c>
      <c r="C986" s="134" t="s">
        <v>1183</v>
      </c>
      <c r="D986" s="135" t="s">
        <v>1184</v>
      </c>
      <c r="E986" s="136">
        <v>22184781</v>
      </c>
      <c r="F986" s="137"/>
      <c r="G986" s="138"/>
    </row>
    <row r="987" spans="1:7" ht="12.75" customHeight="1">
      <c r="A987" s="133">
        <v>76828</v>
      </c>
      <c r="B987" s="134" t="s">
        <v>135</v>
      </c>
      <c r="C987" s="134" t="s">
        <v>1185</v>
      </c>
      <c r="D987" s="135">
        <v>8919007643</v>
      </c>
      <c r="E987" s="136">
        <v>22930923</v>
      </c>
      <c r="F987" s="137"/>
      <c r="G987" s="138"/>
    </row>
    <row r="988" spans="1:7" ht="12.75" customHeight="1">
      <c r="A988" s="133">
        <v>76845</v>
      </c>
      <c r="B988" s="134" t="s">
        <v>135</v>
      </c>
      <c r="C988" s="134" t="s">
        <v>1186</v>
      </c>
      <c r="D988" s="135">
        <v>8001005295</v>
      </c>
      <c r="E988" s="136">
        <v>6386487</v>
      </c>
      <c r="F988" s="137"/>
      <c r="G988" s="138"/>
    </row>
    <row r="989" spans="1:7" ht="12.75" customHeight="1">
      <c r="A989" s="133">
        <v>76863</v>
      </c>
      <c r="B989" s="134" t="s">
        <v>135</v>
      </c>
      <c r="C989" s="134" t="s">
        <v>1187</v>
      </c>
      <c r="D989" s="135">
        <v>8919011552</v>
      </c>
      <c r="E989" s="136">
        <v>9968352</v>
      </c>
      <c r="F989" s="137"/>
      <c r="G989" s="138"/>
    </row>
    <row r="990" spans="1:7" ht="12.75" customHeight="1">
      <c r="A990" s="133">
        <v>76869</v>
      </c>
      <c r="B990" s="134" t="s">
        <v>135</v>
      </c>
      <c r="C990" s="134" t="s">
        <v>1188</v>
      </c>
      <c r="D990" s="135">
        <v>8002430227</v>
      </c>
      <c r="E990" s="136">
        <v>14315281</v>
      </c>
      <c r="F990" s="137"/>
      <c r="G990" s="138"/>
    </row>
    <row r="991" spans="1:7" ht="12.75" customHeight="1">
      <c r="A991" s="133">
        <v>76890</v>
      </c>
      <c r="B991" s="134" t="s">
        <v>135</v>
      </c>
      <c r="C991" s="134" t="s">
        <v>1189</v>
      </c>
      <c r="D991" s="135">
        <v>8001005310</v>
      </c>
      <c r="E991" s="136">
        <v>22118323</v>
      </c>
      <c r="F991" s="137"/>
      <c r="G991" s="138"/>
    </row>
    <row r="992" spans="1:7" ht="12.75" customHeight="1">
      <c r="A992" s="133">
        <v>76895</v>
      </c>
      <c r="B992" s="134" t="s">
        <v>135</v>
      </c>
      <c r="C992" s="134" t="s">
        <v>1190</v>
      </c>
      <c r="D992" s="135">
        <v>8919006240</v>
      </c>
      <c r="E992" s="136">
        <v>47874864</v>
      </c>
      <c r="F992" s="137"/>
      <c r="G992" s="138"/>
    </row>
    <row r="993" spans="1:7" s="143" customFormat="1" ht="12.75" customHeight="1">
      <c r="A993" s="146">
        <v>81001</v>
      </c>
      <c r="B993" s="140" t="s">
        <v>17</v>
      </c>
      <c r="C993" s="140" t="s">
        <v>17</v>
      </c>
      <c r="D993" s="147">
        <v>8001025040</v>
      </c>
      <c r="E993" s="136">
        <v>152288768</v>
      </c>
      <c r="F993" s="137"/>
      <c r="G993" s="148"/>
    </row>
    <row r="994" spans="1:7" s="143" customFormat="1" ht="12.75" customHeight="1">
      <c r="A994" s="146">
        <v>81065</v>
      </c>
      <c r="B994" s="140" t="s">
        <v>17</v>
      </c>
      <c r="C994" s="140" t="s">
        <v>1191</v>
      </c>
      <c r="D994" s="135">
        <v>8920994947</v>
      </c>
      <c r="E994" s="136">
        <v>85625371</v>
      </c>
      <c r="F994" s="137"/>
      <c r="G994" s="148"/>
    </row>
    <row r="995" spans="1:7" s="143" customFormat="1" ht="12.75" customHeight="1">
      <c r="A995" s="146">
        <v>81220</v>
      </c>
      <c r="B995" s="140" t="s">
        <v>17</v>
      </c>
      <c r="C995" s="140" t="s">
        <v>1192</v>
      </c>
      <c r="D995" s="135">
        <v>8000144346</v>
      </c>
      <c r="E995" s="136">
        <v>9756774</v>
      </c>
      <c r="F995" s="137"/>
      <c r="G995" s="148"/>
    </row>
    <row r="996" spans="1:7" s="143" customFormat="1" ht="12.75" customHeight="1">
      <c r="A996" s="146">
        <v>81300</v>
      </c>
      <c r="B996" s="140" t="s">
        <v>17</v>
      </c>
      <c r="C996" s="140" t="s">
        <v>1193</v>
      </c>
      <c r="D996" s="135">
        <v>8001360694</v>
      </c>
      <c r="E996" s="136">
        <v>76041712</v>
      </c>
      <c r="F996" s="137"/>
      <c r="G996" s="148"/>
    </row>
    <row r="997" spans="1:7" s="143" customFormat="1" ht="12.75" customHeight="1">
      <c r="A997" s="146">
        <v>81591</v>
      </c>
      <c r="B997" s="140" t="s">
        <v>17</v>
      </c>
      <c r="C997" s="140" t="s">
        <v>1194</v>
      </c>
      <c r="D997" s="135">
        <v>8001027989</v>
      </c>
      <c r="E997" s="136">
        <v>8155804</v>
      </c>
      <c r="F997" s="137"/>
      <c r="G997" s="148"/>
    </row>
    <row r="998" spans="1:7" s="143" customFormat="1" ht="12.75" customHeight="1">
      <c r="A998" s="146">
        <v>81736</v>
      </c>
      <c r="B998" s="140" t="s">
        <v>17</v>
      </c>
      <c r="C998" s="140" t="s">
        <v>1195</v>
      </c>
      <c r="D998" s="135">
        <v>8001027996</v>
      </c>
      <c r="E998" s="136">
        <v>109191477</v>
      </c>
      <c r="F998" s="137"/>
      <c r="G998" s="148"/>
    </row>
    <row r="999" spans="1:7" s="143" customFormat="1" ht="12.75" customHeight="1">
      <c r="A999" s="146">
        <v>81794</v>
      </c>
      <c r="B999" s="140" t="s">
        <v>17</v>
      </c>
      <c r="C999" s="140" t="s">
        <v>1196</v>
      </c>
      <c r="D999" s="135">
        <v>8001028013</v>
      </c>
      <c r="E999" s="136">
        <v>210981163</v>
      </c>
      <c r="F999" s="137"/>
      <c r="G999" s="148"/>
    </row>
    <row r="1000" spans="1:7" s="143" customFormat="1" ht="12.75" customHeight="1">
      <c r="A1000" s="146">
        <v>85010</v>
      </c>
      <c r="B1000" s="140" t="s">
        <v>18</v>
      </c>
      <c r="C1000" s="140" t="s">
        <v>1197</v>
      </c>
      <c r="D1000" s="135">
        <v>8918552009</v>
      </c>
      <c r="E1000" s="136">
        <v>54398069</v>
      </c>
      <c r="F1000" s="137"/>
      <c r="G1000" s="148"/>
    </row>
    <row r="1001" spans="1:7" s="143" customFormat="1" ht="12.75" customHeight="1">
      <c r="A1001" s="146">
        <v>85015</v>
      </c>
      <c r="B1001" s="140" t="s">
        <v>18</v>
      </c>
      <c r="C1001" s="140" t="s">
        <v>1198</v>
      </c>
      <c r="D1001" s="135">
        <v>8000860176</v>
      </c>
      <c r="E1001" s="136">
        <v>3572081</v>
      </c>
      <c r="F1001" s="137"/>
      <c r="G1001" s="148"/>
    </row>
    <row r="1002" spans="1:7" s="143" customFormat="1" ht="12.75" customHeight="1">
      <c r="A1002" s="146">
        <v>85125</v>
      </c>
      <c r="B1002" s="140" t="s">
        <v>18</v>
      </c>
      <c r="C1002" s="140" t="s">
        <v>1199</v>
      </c>
      <c r="D1002" s="135">
        <v>8000126382</v>
      </c>
      <c r="E1002" s="136">
        <v>38600104</v>
      </c>
      <c r="F1002" s="137"/>
      <c r="G1002" s="148"/>
    </row>
    <row r="1003" spans="1:7" ht="12.75" customHeight="1">
      <c r="A1003" s="133">
        <v>85136</v>
      </c>
      <c r="B1003" s="134" t="s">
        <v>18</v>
      </c>
      <c r="C1003" s="134" t="s">
        <v>1200</v>
      </c>
      <c r="D1003" s="135">
        <v>8001036573</v>
      </c>
      <c r="E1003" s="136">
        <v>2966092</v>
      </c>
      <c r="F1003" s="137"/>
      <c r="G1003" s="138"/>
    </row>
    <row r="1004" spans="1:7" ht="12.75" customHeight="1">
      <c r="A1004" s="133">
        <v>85139</v>
      </c>
      <c r="B1004" s="134" t="s">
        <v>18</v>
      </c>
      <c r="C1004" s="134" t="s">
        <v>1201</v>
      </c>
      <c r="D1004" s="135">
        <v>8000084563</v>
      </c>
      <c r="E1004" s="136">
        <v>28973603</v>
      </c>
      <c r="F1004" s="137"/>
      <c r="G1004" s="138"/>
    </row>
    <row r="1005" spans="1:7" ht="12.75" customHeight="1">
      <c r="A1005" s="133">
        <v>85162</v>
      </c>
      <c r="B1005" s="134" t="s">
        <v>18</v>
      </c>
      <c r="C1005" s="134" t="s">
        <v>1202</v>
      </c>
      <c r="D1005" s="135">
        <v>8918578243</v>
      </c>
      <c r="E1005" s="136">
        <v>26381035</v>
      </c>
      <c r="F1005" s="137"/>
      <c r="G1005" s="138"/>
    </row>
    <row r="1006" spans="1:7" ht="12.75" customHeight="1">
      <c r="A1006" s="133">
        <v>85225</v>
      </c>
      <c r="B1006" s="134" t="s">
        <v>18</v>
      </c>
      <c r="C1006" s="134" t="s">
        <v>1203</v>
      </c>
      <c r="D1006" s="135">
        <v>8000994254</v>
      </c>
      <c r="E1006" s="136">
        <v>22536736</v>
      </c>
      <c r="F1006" s="137"/>
      <c r="G1006" s="138"/>
    </row>
    <row r="1007" spans="1:7" ht="12.75" customHeight="1">
      <c r="A1007" s="133">
        <v>85230</v>
      </c>
      <c r="B1007" s="134" t="s">
        <v>18</v>
      </c>
      <c r="C1007" s="134" t="s">
        <v>1204</v>
      </c>
      <c r="D1007" s="135">
        <v>8920993924</v>
      </c>
      <c r="E1007" s="136">
        <v>31980776</v>
      </c>
      <c r="F1007" s="137"/>
      <c r="G1007" s="138"/>
    </row>
    <row r="1008" spans="1:7" ht="12.75" customHeight="1">
      <c r="A1008" s="133">
        <v>85250</v>
      </c>
      <c r="B1008" s="134" t="s">
        <v>18</v>
      </c>
      <c r="C1008" s="134" t="s">
        <v>1205</v>
      </c>
      <c r="D1008" s="135">
        <v>8001036598</v>
      </c>
      <c r="E1008" s="136">
        <v>77386155</v>
      </c>
      <c r="F1008" s="137"/>
      <c r="G1008" s="138"/>
    </row>
    <row r="1009" spans="1:7" ht="12.75" customHeight="1">
      <c r="A1009" s="133">
        <v>85263</v>
      </c>
      <c r="B1009" s="134" t="s">
        <v>18</v>
      </c>
      <c r="C1009" s="134" t="s">
        <v>1206</v>
      </c>
      <c r="D1009" s="135">
        <v>8000994293</v>
      </c>
      <c r="E1009" s="136">
        <v>27179352</v>
      </c>
      <c r="F1009" s="137"/>
      <c r="G1009" s="138"/>
    </row>
    <row r="1010" spans="1:7" ht="12.75" customHeight="1">
      <c r="A1010" s="133">
        <v>85279</v>
      </c>
      <c r="B1010" s="134" t="s">
        <v>18</v>
      </c>
      <c r="C1010" s="134" t="s">
        <v>1207</v>
      </c>
      <c r="D1010" s="135">
        <v>8001036613</v>
      </c>
      <c r="E1010" s="136">
        <v>2172554</v>
      </c>
      <c r="F1010" s="137"/>
      <c r="G1010" s="138"/>
    </row>
    <row r="1011" spans="1:7" ht="12.75" customHeight="1">
      <c r="A1011" s="133">
        <v>85300</v>
      </c>
      <c r="B1011" s="134" t="s">
        <v>18</v>
      </c>
      <c r="C1011" s="134" t="s">
        <v>219</v>
      </c>
      <c r="D1011" s="144">
        <v>8918578236</v>
      </c>
      <c r="E1011" s="136">
        <v>6842472</v>
      </c>
      <c r="F1011" s="137"/>
      <c r="G1011" s="138"/>
    </row>
    <row r="1012" spans="1:7" ht="12.75" customHeight="1">
      <c r="A1012" s="133">
        <v>85315</v>
      </c>
      <c r="B1012" s="134" t="s">
        <v>18</v>
      </c>
      <c r="C1012" s="134" t="s">
        <v>1208</v>
      </c>
      <c r="D1012" s="135">
        <v>8001036638</v>
      </c>
      <c r="E1012" s="136">
        <v>2846509</v>
      </c>
      <c r="F1012" s="137"/>
      <c r="G1012" s="138"/>
    </row>
    <row r="1013" spans="1:7" ht="12.75" customHeight="1">
      <c r="A1013" s="133">
        <v>85325</v>
      </c>
      <c r="B1013" s="134" t="s">
        <v>18</v>
      </c>
      <c r="C1013" s="139" t="s">
        <v>1209</v>
      </c>
      <c r="D1013" s="135">
        <v>8001037201</v>
      </c>
      <c r="E1013" s="136">
        <v>0</v>
      </c>
      <c r="F1013" s="141" t="s">
        <v>183</v>
      </c>
      <c r="G1013" s="138"/>
    </row>
    <row r="1014" spans="1:7" ht="12.75" customHeight="1">
      <c r="A1014" s="133">
        <v>85400</v>
      </c>
      <c r="B1014" s="134" t="s">
        <v>18</v>
      </c>
      <c r="C1014" s="134" t="s">
        <v>1210</v>
      </c>
      <c r="D1014" s="135">
        <v>8000994319</v>
      </c>
      <c r="E1014" s="136">
        <v>20205728</v>
      </c>
      <c r="F1014" s="137"/>
      <c r="G1014" s="138"/>
    </row>
    <row r="1015" spans="1:7" ht="12.75" customHeight="1">
      <c r="A1015" s="133">
        <v>85410</v>
      </c>
      <c r="B1015" s="134" t="s">
        <v>18</v>
      </c>
      <c r="C1015" s="134" t="s">
        <v>1211</v>
      </c>
      <c r="D1015" s="135">
        <v>8000128737</v>
      </c>
      <c r="E1015" s="136">
        <v>49327808</v>
      </c>
      <c r="F1015" s="137"/>
      <c r="G1015" s="138"/>
    </row>
    <row r="1016" spans="1:7" ht="12.75" customHeight="1">
      <c r="A1016" s="133">
        <v>85430</v>
      </c>
      <c r="B1016" s="134" t="s">
        <v>18</v>
      </c>
      <c r="C1016" s="134" t="s">
        <v>1212</v>
      </c>
      <c r="D1016" s="135">
        <v>8918578616</v>
      </c>
      <c r="E1016" s="136">
        <v>37914707</v>
      </c>
      <c r="F1016" s="137"/>
      <c r="G1016" s="138"/>
    </row>
    <row r="1017" spans="1:7" ht="12.75" customHeight="1">
      <c r="A1017" s="133">
        <v>85440</v>
      </c>
      <c r="B1017" s="134" t="s">
        <v>18</v>
      </c>
      <c r="C1017" s="134" t="s">
        <v>316</v>
      </c>
      <c r="D1017" s="144">
        <v>8920994757</v>
      </c>
      <c r="E1017" s="136">
        <v>57807787</v>
      </c>
      <c r="F1017" s="137"/>
      <c r="G1017" s="138"/>
    </row>
    <row r="1018" spans="1:7" ht="12.75" customHeight="1">
      <c r="A1018" s="133">
        <v>86001</v>
      </c>
      <c r="B1018" s="134" t="s">
        <v>19</v>
      </c>
      <c r="C1018" s="134" t="s">
        <v>1213</v>
      </c>
      <c r="D1018" s="135">
        <v>8001028916</v>
      </c>
      <c r="E1018" s="136">
        <v>74917157</v>
      </c>
      <c r="F1018" s="137"/>
      <c r="G1018" s="138"/>
    </row>
    <row r="1019" spans="1:7" ht="12.75" customHeight="1">
      <c r="A1019" s="133">
        <v>86219</v>
      </c>
      <c r="B1019" s="134" t="s">
        <v>19</v>
      </c>
      <c r="C1019" s="134" t="s">
        <v>1214</v>
      </c>
      <c r="D1019" s="135">
        <v>8000186509</v>
      </c>
      <c r="E1019" s="136">
        <v>6738123</v>
      </c>
      <c r="F1019" s="137"/>
      <c r="G1019" s="138"/>
    </row>
    <row r="1020" spans="1:7" ht="12.75" customHeight="1">
      <c r="A1020" s="133">
        <v>86320</v>
      </c>
      <c r="B1020" s="134" t="s">
        <v>19</v>
      </c>
      <c r="C1020" s="134" t="s">
        <v>1215</v>
      </c>
      <c r="D1020" s="135" t="s">
        <v>1216</v>
      </c>
      <c r="E1020" s="136">
        <v>107942368</v>
      </c>
      <c r="F1020" s="137"/>
      <c r="G1020" s="138"/>
    </row>
    <row r="1021" spans="1:7" ht="12.75" customHeight="1">
      <c r="A1021" s="133">
        <v>86568</v>
      </c>
      <c r="B1021" s="134" t="s">
        <v>19</v>
      </c>
      <c r="C1021" s="134" t="s">
        <v>1217</v>
      </c>
      <c r="D1021" s="135">
        <v>8912004613</v>
      </c>
      <c r="E1021" s="136">
        <v>124125131</v>
      </c>
      <c r="F1021" s="137"/>
      <c r="G1021" s="138"/>
    </row>
    <row r="1022" spans="1:7" ht="12.75" customHeight="1">
      <c r="A1022" s="133">
        <v>86569</v>
      </c>
      <c r="B1022" s="134" t="s">
        <v>19</v>
      </c>
      <c r="C1022" s="134" t="s">
        <v>1218</v>
      </c>
      <c r="D1022" s="135" t="s">
        <v>1219</v>
      </c>
      <c r="E1022" s="136">
        <v>22329463</v>
      </c>
      <c r="F1022" s="137"/>
      <c r="G1022" s="138"/>
    </row>
    <row r="1023" spans="1:7" ht="12.75" customHeight="1">
      <c r="A1023" s="133">
        <v>86571</v>
      </c>
      <c r="B1023" s="134" t="s">
        <v>19</v>
      </c>
      <c r="C1023" s="134" t="s">
        <v>1220</v>
      </c>
      <c r="D1023" s="135">
        <v>8002224892</v>
      </c>
      <c r="E1023" s="136">
        <v>87777269</v>
      </c>
      <c r="F1023" s="137"/>
      <c r="G1023" s="138"/>
    </row>
    <row r="1024" spans="1:7" ht="12.75" customHeight="1">
      <c r="A1024" s="133">
        <v>86573</v>
      </c>
      <c r="B1024" s="134" t="s">
        <v>19</v>
      </c>
      <c r="C1024" s="134" t="s">
        <v>1221</v>
      </c>
      <c r="D1024" s="135">
        <v>8912005138</v>
      </c>
      <c r="E1024" s="136">
        <v>47521845</v>
      </c>
      <c r="F1024" s="137"/>
      <c r="G1024" s="138"/>
    </row>
    <row r="1025" spans="1:7" ht="12.75" customHeight="1">
      <c r="A1025" s="133">
        <v>86749</v>
      </c>
      <c r="B1025" s="134" t="s">
        <v>19</v>
      </c>
      <c r="C1025" s="134" t="s">
        <v>1222</v>
      </c>
      <c r="D1025" s="135">
        <v>8912016456</v>
      </c>
      <c r="E1025" s="136">
        <v>25027149</v>
      </c>
      <c r="F1025" s="137"/>
      <c r="G1025" s="138"/>
    </row>
    <row r="1026" spans="1:7" ht="12.75" customHeight="1">
      <c r="A1026" s="133">
        <v>86755</v>
      </c>
      <c r="B1026" s="134" t="s">
        <v>19</v>
      </c>
      <c r="C1026" s="134" t="s">
        <v>222</v>
      </c>
      <c r="D1026" s="144">
        <v>8001029036</v>
      </c>
      <c r="E1026" s="136">
        <v>7720183</v>
      </c>
      <c r="F1026" s="137"/>
      <c r="G1026" s="138"/>
    </row>
    <row r="1027" spans="1:7" ht="12.75" customHeight="1">
      <c r="A1027" s="133">
        <v>86757</v>
      </c>
      <c r="B1027" s="134" t="s">
        <v>19</v>
      </c>
      <c r="C1027" s="134" t="s">
        <v>1062</v>
      </c>
      <c r="D1027" s="144">
        <v>8002529229</v>
      </c>
      <c r="E1027" s="136">
        <v>38092512</v>
      </c>
      <c r="F1027" s="137"/>
      <c r="G1027" s="138"/>
    </row>
    <row r="1028" spans="1:7" ht="12.75" customHeight="1">
      <c r="A1028" s="133">
        <v>86760</v>
      </c>
      <c r="B1028" s="134" t="s">
        <v>19</v>
      </c>
      <c r="C1028" s="134" t="s">
        <v>915</v>
      </c>
      <c r="D1028" s="144">
        <v>8001029068</v>
      </c>
      <c r="E1028" s="136">
        <v>12791168</v>
      </c>
      <c r="F1028" s="137"/>
      <c r="G1028" s="138"/>
    </row>
    <row r="1029" spans="1:7" ht="12.75" customHeight="1">
      <c r="A1029" s="133">
        <v>86865</v>
      </c>
      <c r="B1029" s="134" t="s">
        <v>19</v>
      </c>
      <c r="C1029" s="134" t="s">
        <v>1223</v>
      </c>
      <c r="D1029" s="135">
        <v>8001029122</v>
      </c>
      <c r="E1029" s="136">
        <v>67177595</v>
      </c>
      <c r="F1029" s="137"/>
      <c r="G1029" s="138"/>
    </row>
    <row r="1030" spans="1:7" ht="12.75" customHeight="1">
      <c r="A1030" s="133">
        <v>86885</v>
      </c>
      <c r="B1030" s="134" t="s">
        <v>19</v>
      </c>
      <c r="C1030" s="134" t="s">
        <v>1224</v>
      </c>
      <c r="D1030" s="135">
        <v>8000542490</v>
      </c>
      <c r="E1030" s="136">
        <v>44748779</v>
      </c>
      <c r="F1030" s="137"/>
      <c r="G1030" s="138"/>
    </row>
    <row r="1031" spans="1:7" ht="12.75" customHeight="1">
      <c r="A1031" s="133">
        <v>88001</v>
      </c>
      <c r="B1031" s="134" t="s">
        <v>94</v>
      </c>
      <c r="C1031" s="134" t="s">
        <v>94</v>
      </c>
      <c r="D1031" s="135">
        <v>8924000382</v>
      </c>
      <c r="E1031" s="136">
        <v>76711797</v>
      </c>
      <c r="F1031" s="137"/>
      <c r="G1031" s="138"/>
    </row>
    <row r="1032" spans="1:7" ht="12.75" customHeight="1">
      <c r="A1032" s="133">
        <v>88564</v>
      </c>
      <c r="B1032" s="134" t="s">
        <v>94</v>
      </c>
      <c r="C1032" s="134" t="s">
        <v>1225</v>
      </c>
      <c r="D1032" s="135">
        <v>8001030211</v>
      </c>
      <c r="E1032" s="136">
        <v>5875620</v>
      </c>
      <c r="F1032" s="137"/>
      <c r="G1032" s="138"/>
    </row>
    <row r="1033" spans="1:7" s="143" customFormat="1" ht="12.75" customHeight="1">
      <c r="A1033" s="146">
        <v>91001</v>
      </c>
      <c r="B1033" s="140" t="s">
        <v>20</v>
      </c>
      <c r="C1033" s="140" t="s">
        <v>1226</v>
      </c>
      <c r="D1033" s="135">
        <v>8999993029</v>
      </c>
      <c r="E1033" s="136">
        <v>122042837</v>
      </c>
      <c r="F1033" s="137"/>
      <c r="G1033" s="148"/>
    </row>
    <row r="1034" spans="1:7" s="143" customFormat="1" ht="12.75" customHeight="1">
      <c r="A1034" s="146">
        <v>91540</v>
      </c>
      <c r="B1034" s="140" t="s">
        <v>20</v>
      </c>
      <c r="C1034" s="140" t="s">
        <v>1227</v>
      </c>
      <c r="D1034" s="144">
        <v>8001031612</v>
      </c>
      <c r="E1034" s="136">
        <v>20592833</v>
      </c>
      <c r="F1034" s="137"/>
      <c r="G1034" s="148"/>
    </row>
    <row r="1035" spans="1:7" s="143" customFormat="1" ht="12.75" customHeight="1">
      <c r="A1035" s="146">
        <v>94001</v>
      </c>
      <c r="B1035" s="140" t="s">
        <v>103</v>
      </c>
      <c r="C1035" s="140" t="s">
        <v>1228</v>
      </c>
      <c r="D1035" s="144">
        <v>8920991057</v>
      </c>
      <c r="E1035" s="136">
        <v>71819893</v>
      </c>
      <c r="F1035" s="137"/>
      <c r="G1035" s="148"/>
    </row>
    <row r="1036" spans="1:7" ht="12.75" customHeight="1">
      <c r="A1036" s="133">
        <v>95001</v>
      </c>
      <c r="B1036" s="134" t="s">
        <v>21</v>
      </c>
      <c r="C1036" s="134" t="s">
        <v>1229</v>
      </c>
      <c r="D1036" s="144">
        <v>8001031802</v>
      </c>
      <c r="E1036" s="136">
        <v>115943275</v>
      </c>
      <c r="F1036" s="137"/>
      <c r="G1036" s="138"/>
    </row>
    <row r="1037" spans="1:7" ht="12.75" customHeight="1">
      <c r="A1037" s="133">
        <v>95015</v>
      </c>
      <c r="B1037" s="134" t="s">
        <v>21</v>
      </c>
      <c r="C1037" s="134" t="s">
        <v>281</v>
      </c>
      <c r="D1037" s="144">
        <v>8001914311</v>
      </c>
      <c r="E1037" s="136">
        <v>13086875</v>
      </c>
      <c r="F1037" s="137"/>
      <c r="G1037" s="138"/>
    </row>
    <row r="1038" spans="1:7" ht="12.75" customHeight="1">
      <c r="A1038" s="133">
        <v>95025</v>
      </c>
      <c r="B1038" s="134" t="s">
        <v>21</v>
      </c>
      <c r="C1038" s="134" t="s">
        <v>1230</v>
      </c>
      <c r="D1038" s="135">
        <v>8001914271</v>
      </c>
      <c r="E1038" s="136">
        <v>46122789</v>
      </c>
      <c r="F1038" s="137"/>
      <c r="G1038" s="138"/>
    </row>
    <row r="1039" spans="1:7" ht="12.75" customHeight="1">
      <c r="A1039" s="133">
        <v>95200</v>
      </c>
      <c r="B1039" s="134" t="s">
        <v>21</v>
      </c>
      <c r="C1039" s="134" t="s">
        <v>365</v>
      </c>
      <c r="D1039" s="144">
        <v>8001031984</v>
      </c>
      <c r="E1039" s="136">
        <v>12167268</v>
      </c>
      <c r="F1039" s="137"/>
      <c r="G1039" s="138"/>
    </row>
    <row r="1040" spans="1:7" ht="12.75" customHeight="1">
      <c r="A1040" s="133">
        <v>97001</v>
      </c>
      <c r="B1040" s="134" t="s">
        <v>104</v>
      </c>
      <c r="C1040" s="134" t="s">
        <v>1231</v>
      </c>
      <c r="D1040" s="144">
        <v>8920992331</v>
      </c>
      <c r="E1040" s="136">
        <v>76318811</v>
      </c>
      <c r="F1040" s="137"/>
      <c r="G1040" s="138"/>
    </row>
    <row r="1041" spans="1:7" ht="12.75" customHeight="1">
      <c r="A1041" s="133">
        <v>97161</v>
      </c>
      <c r="B1041" s="134" t="s">
        <v>104</v>
      </c>
      <c r="C1041" s="134" t="s">
        <v>1232</v>
      </c>
      <c r="D1041" s="135">
        <v>8320006054</v>
      </c>
      <c r="E1041" s="136">
        <v>13064053</v>
      </c>
      <c r="F1041" s="137"/>
      <c r="G1041" s="138"/>
    </row>
    <row r="1042" spans="1:7" ht="12.75" customHeight="1">
      <c r="A1042" s="133">
        <v>97666</v>
      </c>
      <c r="B1042" s="134" t="s">
        <v>104</v>
      </c>
      <c r="C1042" s="134" t="s">
        <v>1233</v>
      </c>
      <c r="D1042" s="135">
        <v>8320002194</v>
      </c>
      <c r="E1042" s="136">
        <v>6577791</v>
      </c>
      <c r="F1042" s="137"/>
      <c r="G1042" s="138"/>
    </row>
    <row r="1043" spans="1:7" ht="12.75" customHeight="1">
      <c r="A1043" s="133">
        <v>99001</v>
      </c>
      <c r="B1043" s="134" t="s">
        <v>22</v>
      </c>
      <c r="C1043" s="134" t="s">
        <v>1234</v>
      </c>
      <c r="D1043" s="144">
        <v>8920993053</v>
      </c>
      <c r="E1043" s="136">
        <v>41992299</v>
      </c>
      <c r="F1043" s="137"/>
      <c r="G1043" s="138"/>
    </row>
    <row r="1044" spans="1:7" ht="12.75" customHeight="1">
      <c r="A1044" s="133">
        <v>99524</v>
      </c>
      <c r="B1044" s="134" t="s">
        <v>22</v>
      </c>
      <c r="C1044" s="134" t="s">
        <v>1235</v>
      </c>
      <c r="D1044" s="135">
        <v>8001033088</v>
      </c>
      <c r="E1044" s="136">
        <v>42959176</v>
      </c>
      <c r="F1044" s="137"/>
      <c r="G1044" s="138"/>
    </row>
    <row r="1045" spans="1:7" ht="12.75" customHeight="1">
      <c r="A1045" s="133">
        <v>99624</v>
      </c>
      <c r="B1045" s="134" t="s">
        <v>22</v>
      </c>
      <c r="C1045" s="134" t="s">
        <v>1236</v>
      </c>
      <c r="D1045" s="135">
        <v>8001033181</v>
      </c>
      <c r="E1045" s="136">
        <v>10923796</v>
      </c>
      <c r="F1045" s="137"/>
      <c r="G1045" s="138"/>
    </row>
    <row r="1046" spans="1:7" s="143" customFormat="1" ht="12.75" customHeight="1">
      <c r="A1046" s="133">
        <v>99773</v>
      </c>
      <c r="B1046" s="134" t="s">
        <v>22</v>
      </c>
      <c r="C1046" s="134" t="s">
        <v>1237</v>
      </c>
      <c r="D1046" s="135">
        <v>8420000171</v>
      </c>
      <c r="E1046" s="136">
        <v>132971477</v>
      </c>
      <c r="F1046" s="137"/>
      <c r="G1046" s="138"/>
    </row>
    <row r="1047" spans="1:7" s="143" customFormat="1" ht="12.75" customHeight="1">
      <c r="A1047" s="149">
        <v>91</v>
      </c>
      <c r="B1047" s="150" t="s">
        <v>20</v>
      </c>
      <c r="C1047" s="150" t="s">
        <v>1238</v>
      </c>
      <c r="D1047" s="144">
        <v>8999993369</v>
      </c>
      <c r="E1047" s="136">
        <v>45992296</v>
      </c>
      <c r="F1047" s="137"/>
      <c r="G1047" s="138"/>
    </row>
    <row r="1048" spans="1:7" ht="12.75" customHeight="1">
      <c r="A1048" s="149">
        <v>94</v>
      </c>
      <c r="B1048" s="150" t="s">
        <v>103</v>
      </c>
      <c r="C1048" s="150" t="s">
        <v>1238</v>
      </c>
      <c r="D1048" s="151" t="s">
        <v>1239</v>
      </c>
      <c r="E1048" s="136">
        <v>55914219</v>
      </c>
      <c r="F1048" s="137"/>
      <c r="G1048" s="138"/>
    </row>
    <row r="1049" spans="1:7" ht="12.75" customHeight="1">
      <c r="A1049" s="133">
        <v>97</v>
      </c>
      <c r="B1049" s="134" t="s">
        <v>104</v>
      </c>
      <c r="C1049" s="139" t="s">
        <v>1238</v>
      </c>
      <c r="D1049" s="144" t="s">
        <v>1240</v>
      </c>
      <c r="E1049" s="136">
        <v>0</v>
      </c>
      <c r="F1049" s="141" t="s">
        <v>1246</v>
      </c>
      <c r="G1049" s="138"/>
    </row>
    <row r="1050" spans="1:6" ht="26.25" customHeight="1" thickBot="1">
      <c r="A1050" s="152"/>
      <c r="B1050" s="153"/>
      <c r="C1050" s="154" t="s">
        <v>1241</v>
      </c>
      <c r="D1050" s="155"/>
      <c r="E1050" s="156">
        <f>SUM(E8:E1049)</f>
        <v>37549688173</v>
      </c>
      <c r="F1050" s="157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PageLayoutView="0" workbookViewId="0" topLeftCell="A1">
      <selection activeCell="F30" sqref="F30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87" t="s">
        <v>62</v>
      </c>
      <c r="B4" s="187"/>
      <c r="C4" s="187"/>
      <c r="D4" s="187"/>
      <c r="E4" s="187"/>
      <c r="F4" s="16"/>
      <c r="G4" s="1"/>
    </row>
    <row r="5" spans="1:7" ht="15.75">
      <c r="A5" s="212" t="s">
        <v>136</v>
      </c>
      <c r="B5" s="212"/>
      <c r="C5" s="212"/>
      <c r="D5" s="212"/>
      <c r="E5" s="212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744414865899</v>
      </c>
      <c r="C10" s="59">
        <f>SUM(C11:C13)</f>
        <v>666495739424</v>
      </c>
      <c r="D10" s="59">
        <f>SUM(D11:D13)</f>
        <v>0</v>
      </c>
      <c r="E10" s="115">
        <f>SUM(E11:E13)</f>
        <v>1410910605323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638695533984</v>
      </c>
      <c r="C11" s="60">
        <f>+Distymuniccertf!C75</f>
        <v>571212616635</v>
      </c>
      <c r="D11" s="60"/>
      <c r="E11" s="60">
        <f>+B11+C11</f>
        <v>1209908150619</v>
      </c>
      <c r="F11" s="31"/>
      <c r="G11" s="121"/>
      <c r="H11" s="79"/>
      <c r="I11" s="5"/>
      <c r="J11" s="5"/>
    </row>
    <row r="12" spans="1:10" ht="15.75">
      <c r="A12" s="67" t="s">
        <v>71</v>
      </c>
      <c r="B12" s="68">
        <f>+Dptos!D44</f>
        <v>71853977879</v>
      </c>
      <c r="C12" s="68">
        <f>+Distymuniccertf!D75</f>
        <v>64718741681</v>
      </c>
      <c r="D12" s="68"/>
      <c r="E12" s="68">
        <f>SUM(B12:D12)</f>
        <v>136572719560</v>
      </c>
      <c r="F12" s="31"/>
      <c r="G12" s="88"/>
      <c r="H12" s="79"/>
      <c r="I12" s="5"/>
      <c r="J12" s="5"/>
    </row>
    <row r="13" spans="1:10" ht="15.75">
      <c r="A13" s="67" t="s">
        <v>77</v>
      </c>
      <c r="B13" s="68">
        <f>+Dptos!E44</f>
        <v>33865354036</v>
      </c>
      <c r="C13" s="68">
        <f>+Distymuniccertf!E75</f>
        <v>30564381108</v>
      </c>
      <c r="D13" s="68"/>
      <c r="E13" s="68">
        <f>SUM(B13:D13)</f>
        <v>64429735144</v>
      </c>
      <c r="F13" s="31"/>
      <c r="G13" s="118"/>
      <c r="H13" s="79"/>
      <c r="I13" s="5"/>
      <c r="J13" s="5"/>
    </row>
    <row r="14" spans="1:10" ht="15.75">
      <c r="A14" s="48" t="s">
        <v>105</v>
      </c>
      <c r="B14" s="61">
        <v>0</v>
      </c>
      <c r="C14" s="61">
        <v>0</v>
      </c>
      <c r="D14" s="61"/>
      <c r="E14" s="61">
        <f>SUM(B14:D14)</f>
        <v>0</v>
      </c>
      <c r="F14" s="31"/>
      <c r="G14" s="119"/>
      <c r="H14" s="5"/>
      <c r="I14" s="5"/>
      <c r="J14" s="5"/>
    </row>
    <row r="15" spans="1:10" ht="15.75">
      <c r="A15" s="48" t="s">
        <v>2</v>
      </c>
      <c r="B15" s="61">
        <f>+Dptos!I44</f>
        <v>41545387971</v>
      </c>
      <c r="C15" s="61">
        <f>+Distymuniccertf!J75</f>
        <v>7154944550</v>
      </c>
      <c r="D15" s="61"/>
      <c r="E15" s="116">
        <f>SUM(B15:D15)</f>
        <v>48700332521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60289914297</v>
      </c>
      <c r="D16" s="61">
        <f>+'Munc no certf'!E1050</f>
        <v>37549688173</v>
      </c>
      <c r="E16" s="61">
        <f>SUM(B16:D16)</f>
        <v>97839602470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785960253870</v>
      </c>
      <c r="C17" s="63">
        <f>+C10+SUM(C15:C16)</f>
        <v>733940598271</v>
      </c>
      <c r="D17" s="63">
        <f>+D10+SUM(D15:D16)</f>
        <v>37549688173</v>
      </c>
      <c r="E17" s="78">
        <f>+E10+E15+E16+E14</f>
        <v>1557450540314</v>
      </c>
      <c r="F17" s="76" t="s">
        <v>106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E20" s="163"/>
      <c r="G20" s="40"/>
    </row>
    <row r="21" spans="2:7" ht="12.75">
      <c r="B21"/>
      <c r="C21" s="73"/>
      <c r="D21" s="26"/>
      <c r="F21" s="26"/>
      <c r="G21" s="40"/>
    </row>
    <row r="22" spans="2:7" ht="12.75">
      <c r="B22"/>
      <c r="C22" s="73"/>
      <c r="D22" s="26"/>
      <c r="G22" s="40"/>
    </row>
    <row r="23" spans="4:5" ht="12.75">
      <c r="D23" s="120"/>
      <c r="E23" s="122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CAROLINA</cp:lastModifiedBy>
  <cp:lastPrinted>2015-12-15T19:09:46Z</cp:lastPrinted>
  <dcterms:created xsi:type="dcterms:W3CDTF">2004-01-24T23:46:15Z</dcterms:created>
  <dcterms:modified xsi:type="dcterms:W3CDTF">2016-07-01T19:47:02Z</dcterms:modified>
  <cp:category/>
  <cp:version/>
  <cp:contentType/>
  <cp:contentStatus/>
</cp:coreProperties>
</file>