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Transf_Universidades'!$A$3:$AK$54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<sst xmlns="http://schemas.openxmlformats.org/spreadsheetml/2006/main" count="148" uniqueCount="120">
  <si>
    <t xml:space="preserve">TOTAL SALDO </t>
  </si>
  <si>
    <t>finanzas@intep.edu.co; contabilidad@intep.edu.co</t>
  </si>
  <si>
    <t>INST.EDUC.TEC.ROLDANILLO</t>
  </si>
  <si>
    <t>financiera@iser.edu.co</t>
  </si>
  <si>
    <t>INSTITUTO SUPERIOR DE EDUCACION RURAL DE PAMPLONA</t>
  </si>
  <si>
    <t>ysantos@pascualbravo.edu.co</t>
  </si>
  <si>
    <t>INSTITUTO TECNOLOGICO PASCUAL BRAVO</t>
  </si>
  <si>
    <t>cmb@colmayorbolivar.edu.co</t>
  </si>
  <si>
    <t>COLEGIO MAYOR DE BOLIVAR</t>
  </si>
  <si>
    <t>cprasca@itsa.edu.co</t>
  </si>
  <si>
    <t>INSTITUTO TECNOLOGICO DE SOLEDAD ATLANTICO</t>
  </si>
  <si>
    <t>contab@udistrital.edu.co; gdiaza@udistrital.edu.co</t>
  </si>
  <si>
    <t>UNIVERSIDAD DISTRITAL FRANCISC</t>
  </si>
  <si>
    <t>upn@uni.pedagogica.edu.co; lmartinezt@pedagogica.edu.co; jramos@pedagogica.edu.co;agromeroq@pedagogica.edu.co</t>
  </si>
  <si>
    <t>UNIVERSIDAD PEDAGAOGICA NACION</t>
  </si>
  <si>
    <t>divnacc_nal@unal.edu.co; 'esolerc@unal.edu.co'</t>
  </si>
  <si>
    <t>UNIVERSIDAD NACIONAL DE COLOMB</t>
  </si>
  <si>
    <t>gestioncontable@unicesar.edu.co; orlandoseoanes@unicesar.edu.co; sandravegaramirez@unicesar.edu.co</t>
  </si>
  <si>
    <t>UNIVERSIDAD POPULAR DEL CESAR</t>
  </si>
  <si>
    <t>olivero.iriarte@unisucre.edu.co</t>
  </si>
  <si>
    <t>UNIVERSIDAD DE SUCRE</t>
  </si>
  <si>
    <t>contabilidad@uniguajira.edu.co</t>
  </si>
  <si>
    <t>UNIVERSIDAD DE LA GUAJIRA</t>
  </si>
  <si>
    <t>enovoa@unillanos.edu.co</t>
  </si>
  <si>
    <t>UNIVERSIDAD DE LOS LLANOS</t>
  </si>
  <si>
    <t>jossa@uceva.edu.co; monica.calle@correounivalle.edu.co</t>
  </si>
  <si>
    <t xml:space="preserve">UNIVERSIDAD CENTRAL DEL VALLE </t>
  </si>
  <si>
    <t>malena.burgos@uptc.edu.co</t>
  </si>
  <si>
    <t>UNIVERSIDAD PEDAGÓGICA Y TECNOLOGICA DE COLOMBIA</t>
  </si>
  <si>
    <t>colboy7@telecom.com.co</t>
  </si>
  <si>
    <t>COLEGIO DE BOYACA MUNICIPIO DE</t>
  </si>
  <si>
    <t>contabilidad@unimagdalena.edu.co; mnarvaez@unimagdalena.edu.co</t>
  </si>
  <si>
    <t>UNIVERSIDAD TECNOLOGICA DEL MAGDALENA</t>
  </si>
  <si>
    <t>inhvg@hotmail.com</t>
  </si>
  <si>
    <t>INSTITUTO DE FORMACION TECNICA PROFESIONAL HUMBERTO VELASQUEZ</t>
  </si>
  <si>
    <t>contactenos@utch.edu.co</t>
  </si>
  <si>
    <t>UNIVERSIDAD TECNOLÓGICA DEL CHOCO</t>
  </si>
  <si>
    <t>contabilidad@colmayorcauca.edu.co</t>
  </si>
  <si>
    <t>COLEGIO MAYOR DEL CAUCA</t>
  </si>
  <si>
    <t>wbenavides@unicauca.edu.co; duvanpulido@unicauca.edu.co</t>
  </si>
  <si>
    <t>UNIVERSIDAD DEL CAUCA</t>
  </si>
  <si>
    <t>luzdary@utp.edu.co; dipaga@utp.edu.co</t>
  </si>
  <si>
    <t>UNIVERSIDAD TECNOLÓGICA DE PEREIRA</t>
  </si>
  <si>
    <t>BUGA - VALLE DEL CAUCA</t>
  </si>
  <si>
    <t>contabilidad@uniamazonia.edu.co</t>
  </si>
  <si>
    <t>UNIVERSIDAD DE LA AMAZONIA</t>
  </si>
  <si>
    <t>contabilidad@usco.edu.co</t>
  </si>
  <si>
    <t>UNIVERSIDAD SURCOLOMBIANA DE NEIVA</t>
  </si>
  <si>
    <t>contabilidad@unicordoba.edu.co; cesarm-0216@hotmail.com</t>
  </si>
  <si>
    <t>UNIVERSIDAD DE CÓRDOBA</t>
  </si>
  <si>
    <t>aportesbpp@une.net.co</t>
  </si>
  <si>
    <t>BIBLIOTECA PUBLICA PILOTO DE MEDELLIN</t>
  </si>
  <si>
    <t>contabilidad@colmayor.edu.co</t>
  </si>
  <si>
    <t>COLEGIO MAYOR DE ANTIOQUIA</t>
  </si>
  <si>
    <t>mmarulan@arhuaco.udea.edu.co; terceroscontab@udea.edu.co</t>
  </si>
  <si>
    <t>UNIVERSIDAD DE ANTIOQUIA</t>
  </si>
  <si>
    <t>contabilidad@iescinoc.edu.co</t>
  </si>
  <si>
    <t>COLEGIO INTEGRADO NACIONAL DE CALDAS</t>
  </si>
  <si>
    <t>contabil@ucaldas.edu.co; julian.castano_l@ucaldas.edu.co</t>
  </si>
  <si>
    <t>UNIVERSIDAD DE CALDAS</t>
  </si>
  <si>
    <t>jblancogiraldo@yahoo.com</t>
  </si>
  <si>
    <t>CONSERVATORIO DE MUSICA DEL TOLIMA</t>
  </si>
  <si>
    <t>jmlopez@ut.edu.co; jairocontador@latinmail.com; emrayo@ut.edu.co</t>
  </si>
  <si>
    <t>UNIVERSIDAD DEL TOLIMA</t>
  </si>
  <si>
    <t>jcquiroz11@hotmail.com</t>
  </si>
  <si>
    <t>UNIVERSIDAD DE CUNDINAMARCA</t>
  </si>
  <si>
    <t>seccontabi@unipamplona.edu.co; secpagadu@unipamplona.edu.co</t>
  </si>
  <si>
    <t>UNIVERSIDAD DE PAMPLONA</t>
  </si>
  <si>
    <t>rectoria@ufps.edu.co</t>
  </si>
  <si>
    <t>UNIVERSIDAD FRANCISCO DE PAULA SANTANDER CUCUTA</t>
  </si>
  <si>
    <t>rodolforondon@yahoo.com; rector@mail.uniatlantico.edu.co</t>
  </si>
  <si>
    <t>UNIVERSIDAD DE CARTAGENA</t>
  </si>
  <si>
    <t>rector@correounivalle.edu.co; alexandra.collazos@correounivalle.edu.co;carmen.e.gonzalez@correounivalle.edu.co</t>
  </si>
  <si>
    <t>UNIVERSIDAD DEL VALLE</t>
  </si>
  <si>
    <t>uiscontabilidad@hotmail.com</t>
  </si>
  <si>
    <t>UNIVERSIDAD INDUSTRIAL DE SANTANDER</t>
  </si>
  <si>
    <t>rector@uniatlantico.edu.co</t>
  </si>
  <si>
    <t>UNIVERSIDAD DEL ATLANTICO</t>
  </si>
  <si>
    <t>rector@uniquindio.edu.co</t>
  </si>
  <si>
    <t>UNIVERSIDAD DEL QUINDIO</t>
  </si>
  <si>
    <t>contabilidad@itc.edu.co</t>
  </si>
  <si>
    <t>INSTITUTO TECNICO CENTRAL DE CARRERAS INTERMEDIAS</t>
  </si>
  <si>
    <t>jorge.aldana@unad.edu.co; luis.campos@unad.edu.co</t>
  </si>
  <si>
    <t>UNIVERSIDAD NACIONAL ABIERTA Y A DISTANCIA</t>
  </si>
  <si>
    <t>info@unipacifico.edu.co</t>
  </si>
  <si>
    <t>UNIVERSIDAD DEL PACIFICO</t>
  </si>
  <si>
    <t>presupuestos@intenalco.edu.co</t>
  </si>
  <si>
    <t>INSTITUTO TECNICO NACIONAL DE COMERCIO SIMON RODRIGUEZ DE CALI</t>
  </si>
  <si>
    <t>mail@itp.edu.co</t>
  </si>
  <si>
    <t>INSTITUTO TECNOLOGICO DEL PUTUMAYO</t>
  </si>
  <si>
    <t>contumng@umng.edu.co; contabilidad@unimilitar.edu.co</t>
  </si>
  <si>
    <t>UNIVERSIDAD MILITAR  NUEVA GRANADA</t>
  </si>
  <si>
    <t>itfip2001@yahoo.com</t>
  </si>
  <si>
    <t>INSTITUTO TOLIMENSE DE FORMACION TECNICA PROFESIONAL</t>
  </si>
  <si>
    <t>direccion@ufpso.edu.co; contabilidad@ufpso.edu.co</t>
  </si>
  <si>
    <t>UNIVERSIDAD FRANCISCO DE PAULA SANTANDER OCAÑA</t>
  </si>
  <si>
    <t>ruth.garcia@unicolmayor.edu.co</t>
  </si>
  <si>
    <t>UNIVERSIDAD COLEGIO MAYOR DE CUNDINAMARCA</t>
  </si>
  <si>
    <t>instepa@uniweb.net.co; contabilidad@ita.edu.co</t>
  </si>
  <si>
    <t>INSTITUTO TECNOLOGICO AGRICOLA ITA DE BUGA</t>
  </si>
  <si>
    <t>contabilidad@udenar.edu.co</t>
  </si>
  <si>
    <t>UNIVERSIDAD DE NARIÑO</t>
  </si>
  <si>
    <t>411061 Contribuciones</t>
  </si>
  <si>
    <t>542303 Para gastos de funcionamiento</t>
  </si>
  <si>
    <t>542302 Para Proyectos de Inversión</t>
  </si>
  <si>
    <t>542301 Para pago de pensiones y/o cesantias</t>
  </si>
  <si>
    <t>DIRECCION</t>
  </si>
  <si>
    <t>TERCERO</t>
  </si>
  <si>
    <t>CODIGO CONTADURIA</t>
  </si>
  <si>
    <t>NIT sin DV</t>
  </si>
  <si>
    <t>NIT</t>
  </si>
  <si>
    <t>SALDOS A 30 ABRIL DEL 2014</t>
  </si>
  <si>
    <t>MOVIMIENTOS DE ABRIL</t>
  </si>
  <si>
    <t>SALDOS A 30 MARZO DEL 2014</t>
  </si>
  <si>
    <t>MOVIMIENTOS DE MARZO</t>
  </si>
  <si>
    <t>SALDOS A 30 FEBRERO DEL 2014</t>
  </si>
  <si>
    <t>MOVIMIENTOS DE FEBRERO</t>
  </si>
  <si>
    <t>SALDOS A 30 ENERO DEL 2014</t>
  </si>
  <si>
    <t>MOVIMIENTOS DE ENERO</t>
  </si>
  <si>
    <t>SALDOS DE CUENTAS - OTRAS TRANSFERENCIAS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</si>
</sst>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9" fontId="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58">
      <alignment wrapText="1"/>
      <protection/>
    </xf>
    <xf numFmtId="4" fontId="2" fillId="0" borderId="0" xfId="58" applyNumberFormat="1">
      <alignment wrapText="1"/>
      <protection/>
    </xf>
    <xf numFmtId="3" fontId="2" fillId="0" borderId="0" xfId="58" applyNumberFormat="1">
      <alignment wrapText="1"/>
      <protection/>
    </xf>
    <xf numFmtId="43" fontId="0" fillId="0" borderId="0" xfId="48" applyFont="1" applyAlignment="1">
      <alignment wrapText="1"/>
    </xf>
    <xf numFmtId="0" fontId="2" fillId="0" borderId="0" xfId="58" applyFont="1">
      <alignment wrapText="1"/>
      <protection/>
    </xf>
    <xf numFmtId="43" fontId="2" fillId="0" borderId="0" xfId="48" applyAlignment="1">
      <alignment wrapText="1"/>
    </xf>
    <xf numFmtId="3" fontId="0" fillId="0" borderId="0" xfId="48" applyNumberFormat="1" applyFont="1" applyAlignment="1">
      <alignment wrapText="1"/>
    </xf>
    <xf numFmtId="43" fontId="3" fillId="33" borderId="10" xfId="58" applyNumberFormat="1" applyFont="1" applyFill="1" applyBorder="1" applyAlignment="1">
      <alignment/>
      <protection/>
    </xf>
    <xf numFmtId="3" fontId="3" fillId="33" borderId="10" xfId="58" applyNumberFormat="1" applyFont="1" applyFill="1" applyBorder="1" applyAlignment="1">
      <alignment/>
      <protection/>
    </xf>
    <xf numFmtId="0" fontId="3" fillId="33" borderId="11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3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3" fillId="33" borderId="13" xfId="58" applyFont="1" applyFill="1" applyBorder="1" applyAlignment="1">
      <alignment horizontal="left" vertical="center"/>
      <protection/>
    </xf>
    <xf numFmtId="43" fontId="2" fillId="0" borderId="10" xfId="58" applyNumberFormat="1" applyFill="1" applyBorder="1" applyAlignment="1">
      <alignment/>
      <protection/>
    </xf>
    <xf numFmtId="3" fontId="2" fillId="6" borderId="10" xfId="58" applyNumberFormat="1" applyFill="1" applyBorder="1" applyAlignment="1">
      <alignment/>
      <protection/>
    </xf>
    <xf numFmtId="164" fontId="2" fillId="6" borderId="10" xfId="48" applyNumberFormat="1" applyFont="1" applyFill="1" applyBorder="1" applyAlignment="1">
      <alignment wrapText="1"/>
    </xf>
    <xf numFmtId="43" fontId="2" fillId="6" borderId="10" xfId="48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0" fontId="4" fillId="0" borderId="11" xfId="46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44" fillId="0" borderId="14" xfId="0" applyFont="1" applyFill="1" applyBorder="1" applyAlignment="1">
      <alignment vertical="top"/>
    </xf>
    <xf numFmtId="1" fontId="2" fillId="0" borderId="10" xfId="58" applyNumberFormat="1" applyFont="1" applyFill="1" applyBorder="1" applyAlignment="1">
      <alignment/>
      <protection/>
    </xf>
    <xf numFmtId="0" fontId="2" fillId="0" borderId="13" xfId="58" applyFill="1" applyBorder="1" applyAlignment="1">
      <alignment/>
      <protection/>
    </xf>
    <xf numFmtId="0" fontId="2" fillId="0" borderId="12" xfId="58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0" borderId="13" xfId="58" applyBorder="1" applyAlignment="1">
      <alignment/>
      <protection/>
    </xf>
    <xf numFmtId="0" fontId="4" fillId="0" borderId="10" xfId="46" applyFill="1" applyBorder="1" applyAlignment="1" applyProtection="1">
      <alignment/>
      <protection/>
    </xf>
    <xf numFmtId="0" fontId="2" fillId="0" borderId="10" xfId="58" applyFont="1" applyFill="1" applyBorder="1" applyAlignment="1">
      <alignment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0" xfId="58" applyFill="1">
      <alignment wrapText="1"/>
      <protection/>
    </xf>
    <xf numFmtId="0" fontId="2" fillId="0" borderId="10" xfId="58" applyFill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4" fillId="0" borderId="0" xfId="46" applyFill="1" applyAlignment="1" applyProtection="1">
      <alignment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3" fontId="3" fillId="6" borderId="10" xfId="58" applyNumberFormat="1" applyFont="1" applyFill="1" applyBorder="1" applyAlignment="1">
      <alignment horizontal="center" vertical="center" wrapText="1"/>
      <protection/>
    </xf>
    <xf numFmtId="164" fontId="3" fillId="6" borderId="10" xfId="48" applyNumberFormat="1" applyFont="1" applyFill="1" applyBorder="1" applyAlignment="1">
      <alignment horizontal="center" vertical="center" wrapText="1"/>
    </xf>
    <xf numFmtId="43" fontId="3" fillId="6" borderId="10" xfId="48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164" fontId="3" fillId="6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6" fillId="0" borderId="0" xfId="58" applyFont="1">
      <alignment wrapText="1"/>
      <protection/>
    </xf>
    <xf numFmtId="0" fontId="7" fillId="0" borderId="0" xfId="58" applyFont="1" applyAlignment="1">
      <alignment/>
      <protection/>
    </xf>
    <xf numFmtId="3" fontId="7" fillId="0" borderId="0" xfId="58" applyNumberFormat="1" applyFont="1" applyAlignment="1">
      <alignment/>
      <protection/>
    </xf>
    <xf numFmtId="43" fontId="7" fillId="0" borderId="0" xfId="48" applyFont="1" applyAlignment="1">
      <alignment/>
    </xf>
    <xf numFmtId="0" fontId="6" fillId="0" borderId="0" xfId="58" applyFont="1" applyAlignment="1">
      <alignment/>
      <protection/>
    </xf>
    <xf numFmtId="0" fontId="3" fillId="6" borderId="13" xfId="58" applyFont="1" applyFill="1" applyBorder="1" applyAlignment="1">
      <alignment horizontal="center" vertical="center"/>
      <protection/>
    </xf>
    <xf numFmtId="0" fontId="3" fillId="6" borderId="12" xfId="58" applyFont="1" applyFill="1" applyBorder="1" applyAlignment="1">
      <alignment horizontal="center" vertical="center"/>
      <protection/>
    </xf>
    <xf numFmtId="0" fontId="3" fillId="6" borderId="11" xfId="58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5"/>
  <cols>
    <col min="1" max="1" width="13.8515625" style="1" customWidth="1"/>
    <col min="2" max="2" width="12.7109375" style="5" customWidth="1"/>
    <col min="3" max="3" width="14.57421875" style="1" customWidth="1"/>
    <col min="4" max="4" width="57.421875" style="5" customWidth="1"/>
    <col min="5" max="5" width="45.140625" style="1" customWidth="1"/>
    <col min="6" max="6" width="18.00390625" style="4" customWidth="1"/>
    <col min="7" max="7" width="19.140625" style="1" customWidth="1"/>
    <col min="8" max="8" width="17.8515625" style="3" customWidth="1"/>
    <col min="9" max="9" width="15.57421875" style="1" customWidth="1"/>
    <col min="10" max="10" width="21.421875" style="1" customWidth="1"/>
    <col min="11" max="11" width="19.7109375" style="1" customWidth="1"/>
    <col min="12" max="13" width="20.140625" style="1" customWidth="1"/>
    <col min="14" max="14" width="18.140625" style="1" customWidth="1"/>
    <col min="15" max="15" width="15.57421875" style="1" customWidth="1"/>
    <col min="16" max="16" width="20.140625" style="1" customWidth="1"/>
    <col min="17" max="17" width="16.7109375" style="1" customWidth="1"/>
    <col min="18" max="18" width="18.8515625" style="1" customWidth="1"/>
    <col min="19" max="19" width="12.57421875" style="1" customWidth="1"/>
    <col min="20" max="21" width="20.00390625" style="1" customWidth="1"/>
    <col min="22" max="22" width="16.57421875" style="1" customWidth="1"/>
    <col min="23" max="23" width="16.140625" style="1" customWidth="1"/>
    <col min="24" max="25" width="15.7109375" style="1" customWidth="1"/>
    <col min="26" max="27" width="18.8515625" style="1" customWidth="1"/>
    <col min="28" max="29" width="20.00390625" style="1" customWidth="1"/>
    <col min="30" max="31" width="18.57421875" style="1" customWidth="1"/>
    <col min="32" max="33" width="15.8515625" style="1" customWidth="1"/>
    <col min="34" max="35" width="18.8515625" style="1" customWidth="1"/>
    <col min="36" max="36" width="20.00390625" style="1" customWidth="1"/>
    <col min="37" max="37" width="18.8515625" style="1" customWidth="1"/>
    <col min="38" max="16384" width="11.421875" style="1" customWidth="1"/>
  </cols>
  <sheetData>
    <row r="1" spans="1:13" s="46" customFormat="1" ht="30.75" customHeight="1">
      <c r="A1" s="47" t="s">
        <v>119</v>
      </c>
      <c r="B1" s="50"/>
      <c r="C1" s="47"/>
      <c r="D1" s="50"/>
      <c r="E1" s="47"/>
      <c r="F1" s="49"/>
      <c r="G1" s="47"/>
      <c r="H1" s="48"/>
      <c r="I1" s="47"/>
      <c r="J1" s="47"/>
      <c r="K1" s="47"/>
      <c r="L1" s="47"/>
      <c r="M1" s="47"/>
    </row>
    <row r="2" spans="1:37" s="43" customFormat="1" ht="22.5" customHeight="1">
      <c r="A2" s="45"/>
      <c r="B2" s="45"/>
      <c r="C2" s="45"/>
      <c r="D2" s="45"/>
      <c r="E2" s="45"/>
      <c r="F2" s="51" t="s">
        <v>118</v>
      </c>
      <c r="G2" s="52"/>
      <c r="H2" s="52"/>
      <c r="I2" s="53"/>
      <c r="J2" s="54" t="s">
        <v>117</v>
      </c>
      <c r="K2" s="55"/>
      <c r="L2" s="55"/>
      <c r="M2" s="57"/>
      <c r="N2" s="51" t="s">
        <v>116</v>
      </c>
      <c r="O2" s="52"/>
      <c r="P2" s="52"/>
      <c r="Q2" s="53"/>
      <c r="R2" s="54" t="s">
        <v>115</v>
      </c>
      <c r="S2" s="55"/>
      <c r="T2" s="55"/>
      <c r="U2" s="44"/>
      <c r="V2" s="51" t="s">
        <v>114</v>
      </c>
      <c r="W2" s="52"/>
      <c r="X2" s="52"/>
      <c r="Y2" s="53"/>
      <c r="Z2" s="54" t="s">
        <v>113</v>
      </c>
      <c r="AA2" s="55"/>
      <c r="AB2" s="55"/>
      <c r="AC2" s="57"/>
      <c r="AD2" s="51" t="s">
        <v>112</v>
      </c>
      <c r="AE2" s="52"/>
      <c r="AF2" s="52"/>
      <c r="AG2" s="53"/>
      <c r="AH2" s="56" t="s">
        <v>111</v>
      </c>
      <c r="AI2" s="56"/>
      <c r="AJ2" s="56"/>
      <c r="AK2" s="56"/>
    </row>
    <row r="3" spans="1:37" s="5" customFormat="1" ht="57.75" customHeight="1">
      <c r="A3" s="36" t="s">
        <v>110</v>
      </c>
      <c r="B3" s="42" t="s">
        <v>109</v>
      </c>
      <c r="C3" s="36" t="s">
        <v>108</v>
      </c>
      <c r="D3" s="36" t="s">
        <v>107</v>
      </c>
      <c r="E3" s="36" t="s">
        <v>106</v>
      </c>
      <c r="F3" s="39" t="s">
        <v>105</v>
      </c>
      <c r="G3" s="40" t="s">
        <v>104</v>
      </c>
      <c r="H3" s="37" t="s">
        <v>103</v>
      </c>
      <c r="I3" s="37" t="s">
        <v>102</v>
      </c>
      <c r="J3" s="36" t="s">
        <v>105</v>
      </c>
      <c r="K3" s="36" t="s">
        <v>104</v>
      </c>
      <c r="L3" s="36" t="s">
        <v>103</v>
      </c>
      <c r="M3" s="36" t="s">
        <v>102</v>
      </c>
      <c r="N3" s="38" t="s">
        <v>105</v>
      </c>
      <c r="O3" s="41" t="s">
        <v>104</v>
      </c>
      <c r="P3" s="41" t="s">
        <v>103</v>
      </c>
      <c r="Q3" s="41" t="s">
        <v>102</v>
      </c>
      <c r="R3" s="36" t="s">
        <v>105</v>
      </c>
      <c r="S3" s="36" t="s">
        <v>104</v>
      </c>
      <c r="T3" s="36" t="s">
        <v>103</v>
      </c>
      <c r="U3" s="36" t="s">
        <v>102</v>
      </c>
      <c r="V3" s="39" t="s">
        <v>105</v>
      </c>
      <c r="W3" s="40" t="s">
        <v>104</v>
      </c>
      <c r="X3" s="37" t="s">
        <v>103</v>
      </c>
      <c r="Y3" s="37" t="s">
        <v>102</v>
      </c>
      <c r="Z3" s="36" t="s">
        <v>105</v>
      </c>
      <c r="AA3" s="36" t="s">
        <v>104</v>
      </c>
      <c r="AB3" s="36" t="s">
        <v>103</v>
      </c>
      <c r="AC3" s="36" t="s">
        <v>102</v>
      </c>
      <c r="AD3" s="39" t="s">
        <v>105</v>
      </c>
      <c r="AE3" s="40" t="s">
        <v>104</v>
      </c>
      <c r="AF3" s="37" t="s">
        <v>103</v>
      </c>
      <c r="AG3" s="37" t="s">
        <v>102</v>
      </c>
      <c r="AH3" s="36" t="s">
        <v>105</v>
      </c>
      <c r="AI3" s="36" t="s">
        <v>104</v>
      </c>
      <c r="AJ3" s="36" t="s">
        <v>103</v>
      </c>
      <c r="AK3" s="36" t="s">
        <v>102</v>
      </c>
    </row>
    <row r="4" spans="1:37" ht="12.75">
      <c r="A4" s="30">
        <v>8001189541</v>
      </c>
      <c r="B4" s="23">
        <v>800118954</v>
      </c>
      <c r="C4" s="31">
        <v>124552000</v>
      </c>
      <c r="D4" s="29" t="s">
        <v>101</v>
      </c>
      <c r="E4" s="28" t="s">
        <v>100</v>
      </c>
      <c r="F4" s="17">
        <v>0</v>
      </c>
      <c r="G4" s="17">
        <v>0</v>
      </c>
      <c r="H4" s="19">
        <v>3497624807.8</v>
      </c>
      <c r="I4" s="17"/>
      <c r="J4" s="15">
        <f aca="true" t="shared" si="0" ref="J4:L7">F4</f>
        <v>0</v>
      </c>
      <c r="K4" s="15">
        <f t="shared" si="0"/>
        <v>0</v>
      </c>
      <c r="L4" s="15">
        <f t="shared" si="0"/>
        <v>3497624807.8</v>
      </c>
      <c r="M4" s="15">
        <f aca="true" t="shared" si="1" ref="M4:M35">+I4</f>
        <v>0</v>
      </c>
      <c r="N4" s="17">
        <v>0</v>
      </c>
      <c r="O4" s="17">
        <v>0</v>
      </c>
      <c r="P4" s="19">
        <v>6995249615.6</v>
      </c>
      <c r="Q4" s="19">
        <v>0</v>
      </c>
      <c r="R4" s="15">
        <f aca="true" t="shared" si="2" ref="R4:U7">+J4+N4</f>
        <v>0</v>
      </c>
      <c r="S4" s="15">
        <f t="shared" si="2"/>
        <v>0</v>
      </c>
      <c r="T4" s="15">
        <f t="shared" si="2"/>
        <v>10492874423.400002</v>
      </c>
      <c r="U4" s="15">
        <f t="shared" si="2"/>
        <v>0</v>
      </c>
      <c r="V4" s="17">
        <v>0</v>
      </c>
      <c r="W4" s="17">
        <v>0</v>
      </c>
      <c r="X4" s="19">
        <v>3497624807.8</v>
      </c>
      <c r="Y4" s="19">
        <v>0</v>
      </c>
      <c r="Z4" s="15">
        <f aca="true" t="shared" si="3" ref="Z4:Z35">+R4+V4</f>
        <v>0</v>
      </c>
      <c r="AA4" s="15">
        <f aca="true" t="shared" si="4" ref="AA4:AA35">+S4+W4</f>
        <v>0</v>
      </c>
      <c r="AB4" s="15">
        <f aca="true" t="shared" si="5" ref="AB4:AB35">+T4+X4</f>
        <v>13990499231.2</v>
      </c>
      <c r="AC4" s="15">
        <f aca="true" t="shared" si="6" ref="AC4:AC35">+U4+Y4</f>
        <v>0</v>
      </c>
      <c r="AD4" s="18">
        <v>0</v>
      </c>
      <c r="AE4" s="18"/>
      <c r="AF4" s="16">
        <v>3497624807.8</v>
      </c>
      <c r="AG4" s="16"/>
      <c r="AH4" s="15">
        <f aca="true" t="shared" si="7" ref="AH4:AH35">+Z4+AD4</f>
        <v>0</v>
      </c>
      <c r="AI4" s="15">
        <f aca="true" t="shared" si="8" ref="AI4:AI35">+AA4+AE4</f>
        <v>0</v>
      </c>
      <c r="AJ4" s="15">
        <f aca="true" t="shared" si="9" ref="AJ4:AJ35">+AB4+AF4</f>
        <v>17488124039</v>
      </c>
      <c r="AK4" s="15">
        <f aca="true" t="shared" si="10" ref="AK4:AK35">+AG4+AC4</f>
        <v>0</v>
      </c>
    </row>
    <row r="5" spans="1:37" ht="12.75">
      <c r="A5" s="30">
        <v>8001240234</v>
      </c>
      <c r="B5" s="23">
        <v>800124023</v>
      </c>
      <c r="C5" s="31">
        <v>824276000</v>
      </c>
      <c r="D5" s="29" t="s">
        <v>99</v>
      </c>
      <c r="E5" s="33" t="s">
        <v>98</v>
      </c>
      <c r="F5" s="17">
        <v>0</v>
      </c>
      <c r="G5" s="17">
        <v>0</v>
      </c>
      <c r="H5" s="19">
        <v>182171960</v>
      </c>
      <c r="I5" s="17"/>
      <c r="J5" s="15">
        <f t="shared" si="0"/>
        <v>0</v>
      </c>
      <c r="K5" s="15">
        <f t="shared" si="0"/>
        <v>0</v>
      </c>
      <c r="L5" s="15">
        <f t="shared" si="0"/>
        <v>182171960</v>
      </c>
      <c r="M5" s="15">
        <f t="shared" si="1"/>
        <v>0</v>
      </c>
      <c r="N5" s="17">
        <v>0</v>
      </c>
      <c r="O5" s="17">
        <v>0</v>
      </c>
      <c r="P5" s="19">
        <v>182171960</v>
      </c>
      <c r="Q5" s="19">
        <v>0</v>
      </c>
      <c r="R5" s="15">
        <f t="shared" si="2"/>
        <v>0</v>
      </c>
      <c r="S5" s="15">
        <f t="shared" si="2"/>
        <v>0</v>
      </c>
      <c r="T5" s="15">
        <f t="shared" si="2"/>
        <v>364343920</v>
      </c>
      <c r="U5" s="15">
        <f t="shared" si="2"/>
        <v>0</v>
      </c>
      <c r="V5" s="17">
        <v>0</v>
      </c>
      <c r="W5" s="17">
        <v>0</v>
      </c>
      <c r="X5" s="19">
        <v>182171960</v>
      </c>
      <c r="Y5" s="19">
        <v>0</v>
      </c>
      <c r="Z5" s="15">
        <f t="shared" si="3"/>
        <v>0</v>
      </c>
      <c r="AA5" s="15">
        <f t="shared" si="4"/>
        <v>0</v>
      </c>
      <c r="AB5" s="15">
        <f t="shared" si="5"/>
        <v>546515880</v>
      </c>
      <c r="AC5" s="15">
        <f t="shared" si="6"/>
        <v>0</v>
      </c>
      <c r="AD5" s="18">
        <v>0</v>
      </c>
      <c r="AE5" s="18"/>
      <c r="AF5" s="16">
        <v>182171960</v>
      </c>
      <c r="AG5" s="16"/>
      <c r="AH5" s="15">
        <f t="shared" si="7"/>
        <v>0</v>
      </c>
      <c r="AI5" s="15">
        <f t="shared" si="8"/>
        <v>0</v>
      </c>
      <c r="AJ5" s="15">
        <f t="shared" si="9"/>
        <v>728687840</v>
      </c>
      <c r="AK5" s="15">
        <f t="shared" si="10"/>
        <v>0</v>
      </c>
    </row>
    <row r="6" spans="1:37" ht="12.75">
      <c r="A6" s="30">
        <v>8001448299</v>
      </c>
      <c r="B6" s="23">
        <v>800144829</v>
      </c>
      <c r="C6" s="31">
        <v>821400000</v>
      </c>
      <c r="D6" s="29" t="s">
        <v>97</v>
      </c>
      <c r="E6" s="28" t="s">
        <v>96</v>
      </c>
      <c r="F6" s="17">
        <v>0</v>
      </c>
      <c r="G6" s="17">
        <v>0</v>
      </c>
      <c r="H6" s="19">
        <v>1243167309.0666666</v>
      </c>
      <c r="I6" s="17"/>
      <c r="J6" s="15">
        <f t="shared" si="0"/>
        <v>0</v>
      </c>
      <c r="K6" s="15">
        <f t="shared" si="0"/>
        <v>0</v>
      </c>
      <c r="L6" s="15">
        <f t="shared" si="0"/>
        <v>1243167309.0666666</v>
      </c>
      <c r="M6" s="15">
        <f t="shared" si="1"/>
        <v>0</v>
      </c>
      <c r="N6" s="17">
        <v>0</v>
      </c>
      <c r="O6" s="17">
        <v>0</v>
      </c>
      <c r="P6" s="19">
        <v>2486334618.133333</v>
      </c>
      <c r="Q6" s="19">
        <v>0</v>
      </c>
      <c r="R6" s="15">
        <f t="shared" si="2"/>
        <v>0</v>
      </c>
      <c r="S6" s="15">
        <f t="shared" si="2"/>
        <v>0</v>
      </c>
      <c r="T6" s="15">
        <f t="shared" si="2"/>
        <v>3729501927.2</v>
      </c>
      <c r="U6" s="15">
        <f t="shared" si="2"/>
        <v>0</v>
      </c>
      <c r="V6" s="17">
        <v>0</v>
      </c>
      <c r="W6" s="17">
        <v>922655139</v>
      </c>
      <c r="X6" s="19">
        <v>1243167309.0666666</v>
      </c>
      <c r="Y6" s="19">
        <v>0</v>
      </c>
      <c r="Z6" s="15">
        <f t="shared" si="3"/>
        <v>0</v>
      </c>
      <c r="AA6" s="15">
        <f t="shared" si="4"/>
        <v>922655139</v>
      </c>
      <c r="AB6" s="15">
        <f t="shared" si="5"/>
        <v>4972669236.266666</v>
      </c>
      <c r="AC6" s="15">
        <f t="shared" si="6"/>
        <v>0</v>
      </c>
      <c r="AD6" s="18">
        <v>0</v>
      </c>
      <c r="AE6" s="18"/>
      <c r="AF6" s="16">
        <v>1243167309.0666666</v>
      </c>
      <c r="AG6" s="16"/>
      <c r="AH6" s="15">
        <f t="shared" si="7"/>
        <v>0</v>
      </c>
      <c r="AI6" s="15">
        <f t="shared" si="8"/>
        <v>922655139</v>
      </c>
      <c r="AJ6" s="15">
        <f t="shared" si="9"/>
        <v>6215836545.333333</v>
      </c>
      <c r="AK6" s="15">
        <f t="shared" si="10"/>
        <v>0</v>
      </c>
    </row>
    <row r="7" spans="1:37" ht="12.75">
      <c r="A7" s="31">
        <v>8001631300</v>
      </c>
      <c r="B7" s="23">
        <v>800163130</v>
      </c>
      <c r="C7" s="31">
        <v>129254000</v>
      </c>
      <c r="D7" s="29" t="s">
        <v>95</v>
      </c>
      <c r="E7" s="28" t="s">
        <v>94</v>
      </c>
      <c r="F7" s="17">
        <v>0</v>
      </c>
      <c r="G7" s="17">
        <v>0</v>
      </c>
      <c r="H7" s="19">
        <v>1037625252.9333333</v>
      </c>
      <c r="I7" s="17"/>
      <c r="J7" s="15">
        <f t="shared" si="0"/>
        <v>0</v>
      </c>
      <c r="K7" s="15">
        <f t="shared" si="0"/>
        <v>0</v>
      </c>
      <c r="L7" s="15">
        <f t="shared" si="0"/>
        <v>1037625252.9333333</v>
      </c>
      <c r="M7" s="15">
        <f t="shared" si="1"/>
        <v>0</v>
      </c>
      <c r="N7" s="17">
        <v>0</v>
      </c>
      <c r="O7" s="17">
        <v>0</v>
      </c>
      <c r="P7" s="19">
        <v>2075250505.8666666</v>
      </c>
      <c r="Q7" s="19">
        <v>0</v>
      </c>
      <c r="R7" s="15">
        <f t="shared" si="2"/>
        <v>0</v>
      </c>
      <c r="S7" s="15">
        <f t="shared" si="2"/>
        <v>0</v>
      </c>
      <c r="T7" s="15">
        <f t="shared" si="2"/>
        <v>3112875758.7999997</v>
      </c>
      <c r="U7" s="15">
        <f t="shared" si="2"/>
        <v>0</v>
      </c>
      <c r="V7" s="17">
        <v>0</v>
      </c>
      <c r="W7" s="17">
        <v>0</v>
      </c>
      <c r="X7" s="19">
        <v>1037625252.9333333</v>
      </c>
      <c r="Y7" s="19">
        <v>0</v>
      </c>
      <c r="Z7" s="15">
        <f t="shared" si="3"/>
        <v>0</v>
      </c>
      <c r="AA7" s="15">
        <f t="shared" si="4"/>
        <v>0</v>
      </c>
      <c r="AB7" s="15">
        <f t="shared" si="5"/>
        <v>4150501011.733333</v>
      </c>
      <c r="AC7" s="15">
        <f t="shared" si="6"/>
        <v>0</v>
      </c>
      <c r="AD7" s="18">
        <v>0</v>
      </c>
      <c r="AE7" s="18"/>
      <c r="AF7" s="16">
        <v>1037625252.9333333</v>
      </c>
      <c r="AG7" s="16"/>
      <c r="AH7" s="15">
        <f t="shared" si="7"/>
        <v>0</v>
      </c>
      <c r="AI7" s="15">
        <f t="shared" si="8"/>
        <v>0</v>
      </c>
      <c r="AJ7" s="15">
        <f t="shared" si="9"/>
        <v>5188126264.666666</v>
      </c>
      <c r="AK7" s="15">
        <f t="shared" si="10"/>
        <v>0</v>
      </c>
    </row>
    <row r="8" spans="1:37" ht="12.75">
      <c r="A8" s="31"/>
      <c r="B8" s="23">
        <v>800173719</v>
      </c>
      <c r="C8" s="31">
        <v>825873000</v>
      </c>
      <c r="D8" s="29" t="s">
        <v>93</v>
      </c>
      <c r="E8" s="28" t="s">
        <v>92</v>
      </c>
      <c r="F8" s="17">
        <v>0</v>
      </c>
      <c r="G8" s="17">
        <v>0</v>
      </c>
      <c r="H8" s="19">
        <v>0</v>
      </c>
      <c r="I8" s="17"/>
      <c r="J8" s="15">
        <v>0</v>
      </c>
      <c r="K8" s="15">
        <f aca="true" t="shared" si="11" ref="K8:K54">G8</f>
        <v>0</v>
      </c>
      <c r="L8" s="15">
        <v>0</v>
      </c>
      <c r="M8" s="15">
        <f t="shared" si="1"/>
        <v>0</v>
      </c>
      <c r="N8" s="17">
        <v>0</v>
      </c>
      <c r="O8" s="17">
        <v>0</v>
      </c>
      <c r="P8" s="19">
        <v>0</v>
      </c>
      <c r="Q8" s="19">
        <v>0</v>
      </c>
      <c r="R8" s="15">
        <v>0</v>
      </c>
      <c r="S8" s="15">
        <f aca="true" t="shared" si="12" ref="S8:S54">+K8+O8</f>
        <v>0</v>
      </c>
      <c r="T8" s="15">
        <v>0</v>
      </c>
      <c r="U8" s="15">
        <f aca="true" t="shared" si="13" ref="U8:U54">+M8+Q8</f>
        <v>0</v>
      </c>
      <c r="V8" s="17">
        <v>0</v>
      </c>
      <c r="W8" s="17">
        <v>0</v>
      </c>
      <c r="X8" s="19">
        <v>0</v>
      </c>
      <c r="Y8" s="19">
        <v>0</v>
      </c>
      <c r="Z8" s="15">
        <f t="shared" si="3"/>
        <v>0</v>
      </c>
      <c r="AA8" s="15">
        <f t="shared" si="4"/>
        <v>0</v>
      </c>
      <c r="AB8" s="15">
        <f t="shared" si="5"/>
        <v>0</v>
      </c>
      <c r="AC8" s="15">
        <f t="shared" si="6"/>
        <v>0</v>
      </c>
      <c r="AD8" s="18">
        <v>0</v>
      </c>
      <c r="AE8" s="18"/>
      <c r="AF8" s="16">
        <v>0</v>
      </c>
      <c r="AG8" s="16"/>
      <c r="AH8" s="15">
        <f t="shared" si="7"/>
        <v>0</v>
      </c>
      <c r="AI8" s="15">
        <f t="shared" si="8"/>
        <v>0</v>
      </c>
      <c r="AJ8" s="15">
        <f t="shared" si="9"/>
        <v>0</v>
      </c>
      <c r="AK8" s="15">
        <f t="shared" si="10"/>
        <v>0</v>
      </c>
    </row>
    <row r="9" spans="1:37" ht="12.75">
      <c r="A9" s="30">
        <v>8002253408</v>
      </c>
      <c r="B9" s="23">
        <v>800225340</v>
      </c>
      <c r="C9" s="31">
        <v>821700000</v>
      </c>
      <c r="D9" s="29" t="s">
        <v>91</v>
      </c>
      <c r="E9" s="28" t="s">
        <v>90</v>
      </c>
      <c r="F9" s="17">
        <v>0</v>
      </c>
      <c r="G9" s="17">
        <v>0</v>
      </c>
      <c r="H9" s="19">
        <v>969532934.5333333</v>
      </c>
      <c r="I9" s="17"/>
      <c r="J9" s="15">
        <f>F9</f>
        <v>0</v>
      </c>
      <c r="K9" s="15">
        <f t="shared" si="11"/>
        <v>0</v>
      </c>
      <c r="L9" s="15">
        <f>H9</f>
        <v>969532934.5333333</v>
      </c>
      <c r="M9" s="15">
        <f t="shared" si="1"/>
        <v>0</v>
      </c>
      <c r="N9" s="17">
        <v>0</v>
      </c>
      <c r="O9" s="17">
        <v>0</v>
      </c>
      <c r="P9" s="19">
        <v>1939065869.0666666</v>
      </c>
      <c r="Q9" s="19">
        <v>0</v>
      </c>
      <c r="R9" s="15">
        <f>+J9+N9</f>
        <v>0</v>
      </c>
      <c r="S9" s="15">
        <f t="shared" si="12"/>
        <v>0</v>
      </c>
      <c r="T9" s="15">
        <f>+L9+P9</f>
        <v>2908598803.6</v>
      </c>
      <c r="U9" s="15">
        <f t="shared" si="13"/>
        <v>0</v>
      </c>
      <c r="V9" s="17">
        <v>0</v>
      </c>
      <c r="W9" s="17">
        <v>0</v>
      </c>
      <c r="X9" s="19">
        <v>969532934.5333333</v>
      </c>
      <c r="Y9" s="19">
        <v>0</v>
      </c>
      <c r="Z9" s="15">
        <f t="shared" si="3"/>
        <v>0</v>
      </c>
      <c r="AA9" s="15">
        <f t="shared" si="4"/>
        <v>0</v>
      </c>
      <c r="AB9" s="15">
        <f t="shared" si="5"/>
        <v>3878131738.133333</v>
      </c>
      <c r="AC9" s="15">
        <f t="shared" si="6"/>
        <v>0</v>
      </c>
      <c r="AD9" s="18">
        <v>0</v>
      </c>
      <c r="AE9" s="18"/>
      <c r="AF9" s="16">
        <v>969532934.5333333</v>
      </c>
      <c r="AG9" s="16"/>
      <c r="AH9" s="15">
        <f t="shared" si="7"/>
        <v>0</v>
      </c>
      <c r="AI9" s="15">
        <f t="shared" si="8"/>
        <v>0</v>
      </c>
      <c r="AJ9" s="15">
        <f t="shared" si="9"/>
        <v>4847664672.666666</v>
      </c>
      <c r="AK9" s="15">
        <f t="shared" si="10"/>
        <v>0</v>
      </c>
    </row>
    <row r="10" spans="1:37" ht="12.75">
      <c r="A10" s="30">
        <v>8002479401</v>
      </c>
      <c r="B10" s="23">
        <v>800247940</v>
      </c>
      <c r="C10" s="31">
        <v>824086000</v>
      </c>
      <c r="D10" s="29" t="s">
        <v>89</v>
      </c>
      <c r="E10" s="33" t="s">
        <v>88</v>
      </c>
      <c r="F10" s="17">
        <v>0</v>
      </c>
      <c r="G10" s="17">
        <v>0</v>
      </c>
      <c r="H10" s="19">
        <v>130334859</v>
      </c>
      <c r="I10" s="17"/>
      <c r="J10" s="15">
        <f>F10</f>
        <v>0</v>
      </c>
      <c r="K10" s="15">
        <f t="shared" si="11"/>
        <v>0</v>
      </c>
      <c r="L10" s="15">
        <f>H10</f>
        <v>130334859</v>
      </c>
      <c r="M10" s="15">
        <f t="shared" si="1"/>
        <v>0</v>
      </c>
      <c r="N10" s="17">
        <v>0</v>
      </c>
      <c r="O10" s="17">
        <v>0</v>
      </c>
      <c r="P10" s="19">
        <v>130334859</v>
      </c>
      <c r="Q10" s="19">
        <v>0</v>
      </c>
      <c r="R10" s="15">
        <f>+J10+N10</f>
        <v>0</v>
      </c>
      <c r="S10" s="15">
        <f t="shared" si="12"/>
        <v>0</v>
      </c>
      <c r="T10" s="15">
        <f>+L10+P10</f>
        <v>260669718</v>
      </c>
      <c r="U10" s="15">
        <f t="shared" si="13"/>
        <v>0</v>
      </c>
      <c r="V10" s="17">
        <v>0</v>
      </c>
      <c r="W10" s="17">
        <v>0</v>
      </c>
      <c r="X10" s="19">
        <v>130334859</v>
      </c>
      <c r="Y10" s="19">
        <v>0</v>
      </c>
      <c r="Z10" s="15">
        <f t="shared" si="3"/>
        <v>0</v>
      </c>
      <c r="AA10" s="15">
        <f t="shared" si="4"/>
        <v>0</v>
      </c>
      <c r="AB10" s="15">
        <f t="shared" si="5"/>
        <v>391004577</v>
      </c>
      <c r="AC10" s="15">
        <f t="shared" si="6"/>
        <v>0</v>
      </c>
      <c r="AD10" s="18">
        <v>0</v>
      </c>
      <c r="AE10" s="18"/>
      <c r="AF10" s="16">
        <v>130334859</v>
      </c>
      <c r="AG10" s="16"/>
      <c r="AH10" s="15">
        <f t="shared" si="7"/>
        <v>0</v>
      </c>
      <c r="AI10" s="15">
        <f t="shared" si="8"/>
        <v>0</v>
      </c>
      <c r="AJ10" s="15">
        <f t="shared" si="9"/>
        <v>521339436</v>
      </c>
      <c r="AK10" s="15">
        <f t="shared" si="10"/>
        <v>0</v>
      </c>
    </row>
    <row r="11" spans="1:37" ht="12.75">
      <c r="A11" s="30"/>
      <c r="B11" s="23">
        <v>800248004</v>
      </c>
      <c r="C11" s="31">
        <v>825717000</v>
      </c>
      <c r="D11" s="29" t="s">
        <v>87</v>
      </c>
      <c r="E11" s="33" t="s">
        <v>86</v>
      </c>
      <c r="F11" s="17">
        <v>0</v>
      </c>
      <c r="G11" s="17">
        <v>0</v>
      </c>
      <c r="H11" s="19">
        <v>0</v>
      </c>
      <c r="I11" s="17"/>
      <c r="J11" s="15">
        <v>0</v>
      </c>
      <c r="K11" s="15">
        <f t="shared" si="11"/>
        <v>0</v>
      </c>
      <c r="L11" s="15">
        <f>H11</f>
        <v>0</v>
      </c>
      <c r="M11" s="15">
        <f t="shared" si="1"/>
        <v>0</v>
      </c>
      <c r="N11" s="17">
        <v>0</v>
      </c>
      <c r="O11" s="17">
        <v>0</v>
      </c>
      <c r="P11" s="19">
        <v>0</v>
      </c>
      <c r="Q11" s="19">
        <v>0</v>
      </c>
      <c r="R11" s="15">
        <v>0</v>
      </c>
      <c r="S11" s="15">
        <f t="shared" si="12"/>
        <v>0</v>
      </c>
      <c r="T11" s="15">
        <f>+L11+P11</f>
        <v>0</v>
      </c>
      <c r="U11" s="15">
        <f t="shared" si="13"/>
        <v>0</v>
      </c>
      <c r="V11" s="17">
        <v>0</v>
      </c>
      <c r="W11" s="17">
        <v>0</v>
      </c>
      <c r="X11" s="19">
        <v>0</v>
      </c>
      <c r="Y11" s="19">
        <v>0</v>
      </c>
      <c r="Z11" s="15">
        <f t="shared" si="3"/>
        <v>0</v>
      </c>
      <c r="AA11" s="15">
        <f t="shared" si="4"/>
        <v>0</v>
      </c>
      <c r="AB11" s="15">
        <f t="shared" si="5"/>
        <v>0</v>
      </c>
      <c r="AC11" s="15">
        <f t="shared" si="6"/>
        <v>0</v>
      </c>
      <c r="AD11" s="18">
        <v>0</v>
      </c>
      <c r="AE11" s="18"/>
      <c r="AF11" s="16">
        <v>0</v>
      </c>
      <c r="AG11" s="16"/>
      <c r="AH11" s="15">
        <f t="shared" si="7"/>
        <v>0</v>
      </c>
      <c r="AI11" s="15">
        <f t="shared" si="8"/>
        <v>0</v>
      </c>
      <c r="AJ11" s="15">
        <f t="shared" si="9"/>
        <v>0</v>
      </c>
      <c r="AK11" s="15">
        <f t="shared" si="10"/>
        <v>0</v>
      </c>
    </row>
    <row r="12" spans="1:37" ht="12.75">
      <c r="A12" s="30">
        <v>8350003004</v>
      </c>
      <c r="B12" s="26">
        <v>835000300</v>
      </c>
      <c r="C12" s="30">
        <v>826076000</v>
      </c>
      <c r="D12" s="29" t="s">
        <v>85</v>
      </c>
      <c r="E12" s="28" t="s">
        <v>84</v>
      </c>
      <c r="F12" s="17">
        <v>0</v>
      </c>
      <c r="G12" s="17">
        <v>0</v>
      </c>
      <c r="H12" s="19">
        <v>938088205</v>
      </c>
      <c r="I12" s="17"/>
      <c r="J12" s="15">
        <f>F12</f>
        <v>0</v>
      </c>
      <c r="K12" s="15">
        <f t="shared" si="11"/>
        <v>0</v>
      </c>
      <c r="L12" s="15">
        <f>H12</f>
        <v>938088205</v>
      </c>
      <c r="M12" s="15">
        <f t="shared" si="1"/>
        <v>0</v>
      </c>
      <c r="N12" s="17">
        <v>0</v>
      </c>
      <c r="O12" s="17">
        <v>0</v>
      </c>
      <c r="P12" s="19">
        <v>1876176410</v>
      </c>
      <c r="Q12" s="19">
        <v>0</v>
      </c>
      <c r="R12" s="15">
        <f>+J12+N12</f>
        <v>0</v>
      </c>
      <c r="S12" s="15">
        <f t="shared" si="12"/>
        <v>0</v>
      </c>
      <c r="T12" s="15">
        <f>+L12+P12</f>
        <v>2814264615</v>
      </c>
      <c r="U12" s="15">
        <f t="shared" si="13"/>
        <v>0</v>
      </c>
      <c r="V12" s="17">
        <v>0</v>
      </c>
      <c r="W12" s="17">
        <v>397238994</v>
      </c>
      <c r="X12" s="19">
        <v>938088205</v>
      </c>
      <c r="Y12" s="19">
        <v>0</v>
      </c>
      <c r="Z12" s="15">
        <f t="shared" si="3"/>
        <v>0</v>
      </c>
      <c r="AA12" s="15">
        <f t="shared" si="4"/>
        <v>397238994</v>
      </c>
      <c r="AB12" s="15">
        <f t="shared" si="5"/>
        <v>3752352820</v>
      </c>
      <c r="AC12" s="15">
        <f t="shared" si="6"/>
        <v>0</v>
      </c>
      <c r="AD12" s="18">
        <v>0</v>
      </c>
      <c r="AE12" s="18"/>
      <c r="AF12" s="16">
        <v>938088205</v>
      </c>
      <c r="AG12" s="16"/>
      <c r="AH12" s="15">
        <f t="shared" si="7"/>
        <v>0</v>
      </c>
      <c r="AI12" s="15">
        <f t="shared" si="8"/>
        <v>397238994</v>
      </c>
      <c r="AJ12" s="15">
        <f t="shared" si="9"/>
        <v>4690441025</v>
      </c>
      <c r="AK12" s="15">
        <f t="shared" si="10"/>
        <v>0</v>
      </c>
    </row>
    <row r="13" spans="1:37" ht="12.75">
      <c r="A13" s="30">
        <v>8605127804</v>
      </c>
      <c r="B13" s="26">
        <v>860512780</v>
      </c>
      <c r="C13" s="30">
        <v>822000000</v>
      </c>
      <c r="D13" s="29" t="s">
        <v>83</v>
      </c>
      <c r="E13" s="33" t="s">
        <v>82</v>
      </c>
      <c r="F13" s="17">
        <v>0</v>
      </c>
      <c r="G13" s="17">
        <v>0</v>
      </c>
      <c r="H13" s="19">
        <v>2577713299.133333</v>
      </c>
      <c r="I13" s="17"/>
      <c r="J13" s="15">
        <f>F13</f>
        <v>0</v>
      </c>
      <c r="K13" s="15">
        <f t="shared" si="11"/>
        <v>0</v>
      </c>
      <c r="L13" s="15">
        <f>H13</f>
        <v>2577713299.133333</v>
      </c>
      <c r="M13" s="15">
        <f t="shared" si="1"/>
        <v>0</v>
      </c>
      <c r="N13" s="17">
        <v>0</v>
      </c>
      <c r="O13" s="17">
        <v>0</v>
      </c>
      <c r="P13" s="19">
        <v>5155426598.266666</v>
      </c>
      <c r="Q13" s="19">
        <v>0</v>
      </c>
      <c r="R13" s="15">
        <f>+J13+N13</f>
        <v>0</v>
      </c>
      <c r="S13" s="15">
        <f t="shared" si="12"/>
        <v>0</v>
      </c>
      <c r="T13" s="15">
        <f>+L13+P13</f>
        <v>7733139897.4</v>
      </c>
      <c r="U13" s="15">
        <f t="shared" si="13"/>
        <v>0</v>
      </c>
      <c r="V13" s="17">
        <v>0</v>
      </c>
      <c r="W13" s="17">
        <v>1956475367</v>
      </c>
      <c r="X13" s="19">
        <v>2577713299.133333</v>
      </c>
      <c r="Y13" s="19">
        <v>0</v>
      </c>
      <c r="Z13" s="15">
        <f t="shared" si="3"/>
        <v>0</v>
      </c>
      <c r="AA13" s="15">
        <f t="shared" si="4"/>
        <v>1956475367</v>
      </c>
      <c r="AB13" s="15">
        <f t="shared" si="5"/>
        <v>10310853196.533333</v>
      </c>
      <c r="AC13" s="15">
        <f t="shared" si="6"/>
        <v>0</v>
      </c>
      <c r="AD13" s="18">
        <v>0</v>
      </c>
      <c r="AE13" s="18"/>
      <c r="AF13" s="16">
        <v>2577713299.133333</v>
      </c>
      <c r="AG13" s="16"/>
      <c r="AH13" s="15">
        <f t="shared" si="7"/>
        <v>0</v>
      </c>
      <c r="AI13" s="15">
        <f t="shared" si="8"/>
        <v>1956475367</v>
      </c>
      <c r="AJ13" s="15">
        <f t="shared" si="9"/>
        <v>12888566495.666666</v>
      </c>
      <c r="AK13" s="15">
        <f t="shared" si="10"/>
        <v>0</v>
      </c>
    </row>
    <row r="14" spans="1:37" ht="12.75">
      <c r="A14" s="30"/>
      <c r="B14" s="26">
        <v>860523694</v>
      </c>
      <c r="C14" s="30">
        <v>823600000</v>
      </c>
      <c r="D14" s="29" t="s">
        <v>81</v>
      </c>
      <c r="E14" s="33" t="s">
        <v>80</v>
      </c>
      <c r="F14" s="17">
        <v>0</v>
      </c>
      <c r="G14" s="17">
        <v>0</v>
      </c>
      <c r="H14" s="19">
        <v>0</v>
      </c>
      <c r="I14" s="17"/>
      <c r="J14" s="15">
        <v>0</v>
      </c>
      <c r="K14" s="15">
        <f t="shared" si="11"/>
        <v>0</v>
      </c>
      <c r="L14" s="15">
        <v>0</v>
      </c>
      <c r="M14" s="15">
        <f t="shared" si="1"/>
        <v>0</v>
      </c>
      <c r="N14" s="17">
        <v>0</v>
      </c>
      <c r="O14" s="17">
        <v>0</v>
      </c>
      <c r="P14" s="19">
        <v>0</v>
      </c>
      <c r="Q14" s="19">
        <v>0</v>
      </c>
      <c r="R14" s="15">
        <v>0</v>
      </c>
      <c r="S14" s="15">
        <f t="shared" si="12"/>
        <v>0</v>
      </c>
      <c r="T14" s="15">
        <v>0</v>
      </c>
      <c r="U14" s="15">
        <f t="shared" si="13"/>
        <v>0</v>
      </c>
      <c r="V14" s="17">
        <v>0</v>
      </c>
      <c r="W14" s="17">
        <v>0</v>
      </c>
      <c r="X14" s="19">
        <v>0</v>
      </c>
      <c r="Y14" s="19">
        <v>0</v>
      </c>
      <c r="Z14" s="15">
        <f t="shared" si="3"/>
        <v>0</v>
      </c>
      <c r="AA14" s="15">
        <f t="shared" si="4"/>
        <v>0</v>
      </c>
      <c r="AB14" s="15">
        <f t="shared" si="5"/>
        <v>0</v>
      </c>
      <c r="AC14" s="15">
        <f t="shared" si="6"/>
        <v>0</v>
      </c>
      <c r="AD14" s="18">
        <v>0</v>
      </c>
      <c r="AE14" s="18"/>
      <c r="AF14" s="16">
        <v>0</v>
      </c>
      <c r="AG14" s="16"/>
      <c r="AH14" s="15">
        <f t="shared" si="7"/>
        <v>0</v>
      </c>
      <c r="AI14" s="15">
        <f t="shared" si="8"/>
        <v>0</v>
      </c>
      <c r="AJ14" s="15">
        <f t="shared" si="9"/>
        <v>0</v>
      </c>
      <c r="AK14" s="15">
        <f t="shared" si="10"/>
        <v>0</v>
      </c>
    </row>
    <row r="15" spans="1:37" ht="12.75">
      <c r="A15" s="30">
        <v>8900004328</v>
      </c>
      <c r="B15" s="26">
        <v>890000432</v>
      </c>
      <c r="C15" s="30">
        <v>126663000</v>
      </c>
      <c r="D15" s="29" t="s">
        <v>79</v>
      </c>
      <c r="E15" s="28" t="s">
        <v>78</v>
      </c>
      <c r="F15" s="17">
        <v>0</v>
      </c>
      <c r="G15" s="17">
        <v>0</v>
      </c>
      <c r="H15" s="19">
        <v>3138517729.133333</v>
      </c>
      <c r="I15" s="17"/>
      <c r="J15" s="15">
        <f aca="true" t="shared" si="14" ref="J15:J52">F15</f>
        <v>0</v>
      </c>
      <c r="K15" s="15">
        <f t="shared" si="11"/>
        <v>0</v>
      </c>
      <c r="L15" s="15">
        <f aca="true" t="shared" si="15" ref="L15:L54">H15</f>
        <v>3138517729.133333</v>
      </c>
      <c r="M15" s="15">
        <f t="shared" si="1"/>
        <v>0</v>
      </c>
      <c r="N15" s="17">
        <v>0</v>
      </c>
      <c r="O15" s="17">
        <v>0</v>
      </c>
      <c r="P15" s="19">
        <v>6277035458.266666</v>
      </c>
      <c r="Q15" s="19">
        <v>0</v>
      </c>
      <c r="R15" s="15">
        <f aca="true" t="shared" si="16" ref="R15:R54">+J15+N15</f>
        <v>0</v>
      </c>
      <c r="S15" s="15">
        <f t="shared" si="12"/>
        <v>0</v>
      </c>
      <c r="T15" s="15">
        <f aca="true" t="shared" si="17" ref="T15:T54">+L15+P15</f>
        <v>9415553187.4</v>
      </c>
      <c r="U15" s="15">
        <f t="shared" si="13"/>
        <v>0</v>
      </c>
      <c r="V15" s="17">
        <v>0</v>
      </c>
      <c r="W15" s="17">
        <v>0</v>
      </c>
      <c r="X15" s="19">
        <v>3138517729.133333</v>
      </c>
      <c r="Y15" s="19">
        <v>0</v>
      </c>
      <c r="Z15" s="15">
        <f t="shared" si="3"/>
        <v>0</v>
      </c>
      <c r="AA15" s="15">
        <f t="shared" si="4"/>
        <v>0</v>
      </c>
      <c r="AB15" s="15">
        <f t="shared" si="5"/>
        <v>12554070916.533333</v>
      </c>
      <c r="AC15" s="15">
        <f t="shared" si="6"/>
        <v>0</v>
      </c>
      <c r="AD15" s="18">
        <v>0</v>
      </c>
      <c r="AE15" s="18"/>
      <c r="AF15" s="16">
        <v>3138517729.133333</v>
      </c>
      <c r="AG15" s="16"/>
      <c r="AH15" s="15">
        <f t="shared" si="7"/>
        <v>0</v>
      </c>
      <c r="AI15" s="15">
        <f t="shared" si="8"/>
        <v>0</v>
      </c>
      <c r="AJ15" s="15">
        <f t="shared" si="9"/>
        <v>15692588645.666666</v>
      </c>
      <c r="AK15" s="15">
        <f t="shared" si="10"/>
        <v>0</v>
      </c>
    </row>
    <row r="16" spans="1:37" ht="12.75">
      <c r="A16" s="30">
        <v>8901022573</v>
      </c>
      <c r="B16" s="26">
        <v>890102257</v>
      </c>
      <c r="C16" s="30">
        <v>121708000</v>
      </c>
      <c r="D16" s="29" t="s">
        <v>77</v>
      </c>
      <c r="E16" s="28" t="s">
        <v>76</v>
      </c>
      <c r="F16" s="17">
        <v>0</v>
      </c>
      <c r="G16" s="17">
        <v>0</v>
      </c>
      <c r="H16" s="19">
        <v>6428016454.866667</v>
      </c>
      <c r="I16" s="17"/>
      <c r="J16" s="15">
        <f t="shared" si="14"/>
        <v>0</v>
      </c>
      <c r="K16" s="15">
        <f t="shared" si="11"/>
        <v>0</v>
      </c>
      <c r="L16" s="15">
        <f t="shared" si="15"/>
        <v>6428016454.866667</v>
      </c>
      <c r="M16" s="15">
        <f t="shared" si="1"/>
        <v>0</v>
      </c>
      <c r="N16" s="17">
        <v>0</v>
      </c>
      <c r="O16" s="17">
        <v>0</v>
      </c>
      <c r="P16" s="19">
        <v>12856032909.733334</v>
      </c>
      <c r="Q16" s="19">
        <v>0</v>
      </c>
      <c r="R16" s="15">
        <f t="shared" si="16"/>
        <v>0</v>
      </c>
      <c r="S16" s="15">
        <f t="shared" si="12"/>
        <v>0</v>
      </c>
      <c r="T16" s="15">
        <f t="shared" si="17"/>
        <v>19284049364.6</v>
      </c>
      <c r="U16" s="15">
        <f t="shared" si="13"/>
        <v>0</v>
      </c>
      <c r="V16" s="17">
        <v>0</v>
      </c>
      <c r="W16" s="17">
        <v>0</v>
      </c>
      <c r="X16" s="19">
        <v>6428016454.866667</v>
      </c>
      <c r="Y16" s="19">
        <v>0</v>
      </c>
      <c r="Z16" s="15">
        <f t="shared" si="3"/>
        <v>0</v>
      </c>
      <c r="AA16" s="15">
        <f t="shared" si="4"/>
        <v>0</v>
      </c>
      <c r="AB16" s="15">
        <f t="shared" si="5"/>
        <v>25712065819.466667</v>
      </c>
      <c r="AC16" s="15">
        <f t="shared" si="6"/>
        <v>0</v>
      </c>
      <c r="AD16" s="18">
        <v>0</v>
      </c>
      <c r="AE16" s="18"/>
      <c r="AF16" s="16">
        <v>6428016454.866667</v>
      </c>
      <c r="AG16" s="16"/>
      <c r="AH16" s="15">
        <f t="shared" si="7"/>
        <v>0</v>
      </c>
      <c r="AI16" s="15">
        <f t="shared" si="8"/>
        <v>0</v>
      </c>
      <c r="AJ16" s="15">
        <f t="shared" si="9"/>
        <v>32140082274.333336</v>
      </c>
      <c r="AK16" s="15">
        <f t="shared" si="10"/>
        <v>0</v>
      </c>
    </row>
    <row r="17" spans="1:37" ht="12.75">
      <c r="A17" s="30">
        <v>8902012134</v>
      </c>
      <c r="B17" s="26">
        <v>890201213</v>
      </c>
      <c r="C17" s="30">
        <v>128868000</v>
      </c>
      <c r="D17" s="29" t="s">
        <v>75</v>
      </c>
      <c r="E17" s="28" t="s">
        <v>74</v>
      </c>
      <c r="F17" s="17">
        <v>0</v>
      </c>
      <c r="G17" s="17">
        <v>0</v>
      </c>
      <c r="H17" s="19">
        <v>6713349108.533334</v>
      </c>
      <c r="I17" s="17"/>
      <c r="J17" s="15">
        <f t="shared" si="14"/>
        <v>0</v>
      </c>
      <c r="K17" s="15">
        <f t="shared" si="11"/>
        <v>0</v>
      </c>
      <c r="L17" s="15">
        <f t="shared" si="15"/>
        <v>6713349108.533334</v>
      </c>
      <c r="M17" s="15">
        <f t="shared" si="1"/>
        <v>0</v>
      </c>
      <c r="N17" s="17">
        <v>0</v>
      </c>
      <c r="O17" s="17">
        <v>0</v>
      </c>
      <c r="P17" s="19">
        <v>13426698217.066668</v>
      </c>
      <c r="Q17" s="19">
        <v>0</v>
      </c>
      <c r="R17" s="15">
        <f t="shared" si="16"/>
        <v>0</v>
      </c>
      <c r="S17" s="15">
        <f t="shared" si="12"/>
        <v>0</v>
      </c>
      <c r="T17" s="15">
        <f t="shared" si="17"/>
        <v>20140047325.600002</v>
      </c>
      <c r="U17" s="15">
        <f t="shared" si="13"/>
        <v>0</v>
      </c>
      <c r="V17" s="17">
        <v>0</v>
      </c>
      <c r="W17" s="17">
        <v>0</v>
      </c>
      <c r="X17" s="19">
        <v>6713349108.533334</v>
      </c>
      <c r="Y17" s="19">
        <v>0</v>
      </c>
      <c r="Z17" s="15">
        <f t="shared" si="3"/>
        <v>0</v>
      </c>
      <c r="AA17" s="15">
        <f t="shared" si="4"/>
        <v>0</v>
      </c>
      <c r="AB17" s="15">
        <f t="shared" si="5"/>
        <v>26853396434.133335</v>
      </c>
      <c r="AC17" s="15">
        <f t="shared" si="6"/>
        <v>0</v>
      </c>
      <c r="AD17" s="18">
        <v>0</v>
      </c>
      <c r="AE17" s="18"/>
      <c r="AF17" s="16">
        <v>6713349108.533334</v>
      </c>
      <c r="AG17" s="16"/>
      <c r="AH17" s="15">
        <f t="shared" si="7"/>
        <v>0</v>
      </c>
      <c r="AI17" s="15">
        <f t="shared" si="8"/>
        <v>0</v>
      </c>
      <c r="AJ17" s="15">
        <f t="shared" si="9"/>
        <v>33566745542.666668</v>
      </c>
      <c r="AK17" s="15">
        <f t="shared" si="10"/>
        <v>0</v>
      </c>
    </row>
    <row r="18" spans="1:37" ht="12.75">
      <c r="A18" s="30">
        <v>8903990106</v>
      </c>
      <c r="B18" s="26">
        <v>890399010</v>
      </c>
      <c r="C18" s="30">
        <v>120676000</v>
      </c>
      <c r="D18" s="29" t="s">
        <v>73</v>
      </c>
      <c r="E18" s="28" t="s">
        <v>72</v>
      </c>
      <c r="F18" s="17">
        <v>0</v>
      </c>
      <c r="G18" s="17">
        <v>0</v>
      </c>
      <c r="H18" s="19">
        <v>12623901979.333334</v>
      </c>
      <c r="I18" s="17"/>
      <c r="J18" s="15">
        <f t="shared" si="14"/>
        <v>0</v>
      </c>
      <c r="K18" s="15">
        <f t="shared" si="11"/>
        <v>0</v>
      </c>
      <c r="L18" s="15">
        <f t="shared" si="15"/>
        <v>12623901979.333334</v>
      </c>
      <c r="M18" s="15">
        <f t="shared" si="1"/>
        <v>0</v>
      </c>
      <c r="N18" s="17">
        <v>0</v>
      </c>
      <c r="O18" s="17">
        <v>0</v>
      </c>
      <c r="P18" s="19">
        <v>25247803958.666668</v>
      </c>
      <c r="Q18" s="19">
        <v>0</v>
      </c>
      <c r="R18" s="15">
        <f t="shared" si="16"/>
        <v>0</v>
      </c>
      <c r="S18" s="15">
        <f t="shared" si="12"/>
        <v>0</v>
      </c>
      <c r="T18" s="15">
        <f t="shared" si="17"/>
        <v>37871705938</v>
      </c>
      <c r="U18" s="15">
        <f t="shared" si="13"/>
        <v>0</v>
      </c>
      <c r="V18" s="17">
        <v>0</v>
      </c>
      <c r="W18" s="17">
        <v>0</v>
      </c>
      <c r="X18" s="19">
        <v>12623901979.333334</v>
      </c>
      <c r="Y18" s="19">
        <v>0</v>
      </c>
      <c r="Z18" s="15">
        <f t="shared" si="3"/>
        <v>0</v>
      </c>
      <c r="AA18" s="15">
        <f t="shared" si="4"/>
        <v>0</v>
      </c>
      <c r="AB18" s="15">
        <f t="shared" si="5"/>
        <v>50495607917.333336</v>
      </c>
      <c r="AC18" s="15">
        <f t="shared" si="6"/>
        <v>0</v>
      </c>
      <c r="AD18" s="18">
        <v>0</v>
      </c>
      <c r="AE18" s="18"/>
      <c r="AF18" s="16">
        <v>12623901979.333334</v>
      </c>
      <c r="AG18" s="16"/>
      <c r="AH18" s="15">
        <f t="shared" si="7"/>
        <v>0</v>
      </c>
      <c r="AI18" s="15">
        <f t="shared" si="8"/>
        <v>0</v>
      </c>
      <c r="AJ18" s="15">
        <f t="shared" si="9"/>
        <v>63119509896.66667</v>
      </c>
      <c r="AK18" s="15">
        <f t="shared" si="10"/>
        <v>0</v>
      </c>
    </row>
    <row r="19" spans="1:37" ht="12.75">
      <c r="A19" s="30">
        <v>8904801235</v>
      </c>
      <c r="B19" s="26">
        <v>890480123</v>
      </c>
      <c r="C19" s="30">
        <v>122613000</v>
      </c>
      <c r="D19" s="29" t="s">
        <v>71</v>
      </c>
      <c r="E19" s="33" t="s">
        <v>70</v>
      </c>
      <c r="F19" s="17">
        <v>0</v>
      </c>
      <c r="G19" s="17">
        <v>0</v>
      </c>
      <c r="H19" s="19">
        <v>4446531835.4</v>
      </c>
      <c r="I19" s="17"/>
      <c r="J19" s="15">
        <f t="shared" si="14"/>
        <v>0</v>
      </c>
      <c r="K19" s="15">
        <f t="shared" si="11"/>
        <v>0</v>
      </c>
      <c r="L19" s="15">
        <f t="shared" si="15"/>
        <v>4446531835.4</v>
      </c>
      <c r="M19" s="15">
        <f t="shared" si="1"/>
        <v>0</v>
      </c>
      <c r="N19" s="17">
        <v>0</v>
      </c>
      <c r="O19" s="17">
        <v>0</v>
      </c>
      <c r="P19" s="19">
        <v>8893063670.8</v>
      </c>
      <c r="Q19" s="19">
        <v>0</v>
      </c>
      <c r="R19" s="15">
        <f t="shared" si="16"/>
        <v>0</v>
      </c>
      <c r="S19" s="15">
        <f t="shared" si="12"/>
        <v>0</v>
      </c>
      <c r="T19" s="15">
        <f t="shared" si="17"/>
        <v>13339595506.199999</v>
      </c>
      <c r="U19" s="15">
        <f t="shared" si="13"/>
        <v>0</v>
      </c>
      <c r="V19" s="17">
        <v>0</v>
      </c>
      <c r="W19" s="17">
        <v>0</v>
      </c>
      <c r="X19" s="19">
        <v>4446531835.4</v>
      </c>
      <c r="Y19" s="19">
        <v>0</v>
      </c>
      <c r="Z19" s="15">
        <f t="shared" si="3"/>
        <v>0</v>
      </c>
      <c r="AA19" s="15">
        <f t="shared" si="4"/>
        <v>0</v>
      </c>
      <c r="AB19" s="15">
        <f t="shared" si="5"/>
        <v>17786127341.6</v>
      </c>
      <c r="AC19" s="15">
        <f t="shared" si="6"/>
        <v>0</v>
      </c>
      <c r="AD19" s="18">
        <v>0</v>
      </c>
      <c r="AE19" s="18"/>
      <c r="AF19" s="16">
        <v>4446531835.4</v>
      </c>
      <c r="AG19" s="16"/>
      <c r="AH19" s="15">
        <f t="shared" si="7"/>
        <v>0</v>
      </c>
      <c r="AI19" s="15">
        <f t="shared" si="8"/>
        <v>0</v>
      </c>
      <c r="AJ19" s="15">
        <f t="shared" si="9"/>
        <v>22232659177</v>
      </c>
      <c r="AK19" s="15">
        <f t="shared" si="10"/>
        <v>0</v>
      </c>
    </row>
    <row r="20" spans="1:37" ht="12.75">
      <c r="A20" s="30">
        <v>8905006226</v>
      </c>
      <c r="B20" s="26">
        <v>890500622</v>
      </c>
      <c r="C20" s="30">
        <v>125354000</v>
      </c>
      <c r="D20" s="29" t="s">
        <v>69</v>
      </c>
      <c r="E20" s="28" t="s">
        <v>68</v>
      </c>
      <c r="F20" s="17">
        <v>0</v>
      </c>
      <c r="G20" s="17">
        <v>0</v>
      </c>
      <c r="H20" s="19">
        <v>2145375353.0666666</v>
      </c>
      <c r="I20" s="17"/>
      <c r="J20" s="15">
        <f t="shared" si="14"/>
        <v>0</v>
      </c>
      <c r="K20" s="15">
        <f t="shared" si="11"/>
        <v>0</v>
      </c>
      <c r="L20" s="15">
        <f t="shared" si="15"/>
        <v>2145375353.0666666</v>
      </c>
      <c r="M20" s="15">
        <f t="shared" si="1"/>
        <v>0</v>
      </c>
      <c r="N20" s="17">
        <v>0</v>
      </c>
      <c r="O20" s="17">
        <v>0</v>
      </c>
      <c r="P20" s="19">
        <v>4290750706.133333</v>
      </c>
      <c r="Q20" s="19">
        <v>0</v>
      </c>
      <c r="R20" s="15">
        <f t="shared" si="16"/>
        <v>0</v>
      </c>
      <c r="S20" s="15">
        <f t="shared" si="12"/>
        <v>0</v>
      </c>
      <c r="T20" s="15">
        <f t="shared" si="17"/>
        <v>6436126059.2</v>
      </c>
      <c r="U20" s="15">
        <f t="shared" si="13"/>
        <v>0</v>
      </c>
      <c r="V20" s="17">
        <v>0</v>
      </c>
      <c r="W20" s="17">
        <v>0</v>
      </c>
      <c r="X20" s="19">
        <v>2145375353.0666666</v>
      </c>
      <c r="Y20" s="19">
        <v>0</v>
      </c>
      <c r="Z20" s="15">
        <f t="shared" si="3"/>
        <v>0</v>
      </c>
      <c r="AA20" s="15">
        <f t="shared" si="4"/>
        <v>0</v>
      </c>
      <c r="AB20" s="15">
        <f t="shared" si="5"/>
        <v>8581501412.266666</v>
      </c>
      <c r="AC20" s="15">
        <f t="shared" si="6"/>
        <v>0</v>
      </c>
      <c r="AD20" s="18">
        <v>0</v>
      </c>
      <c r="AE20" s="18"/>
      <c r="AF20" s="16">
        <v>2145375353.0666666</v>
      </c>
      <c r="AG20" s="16"/>
      <c r="AH20" s="15">
        <f t="shared" si="7"/>
        <v>0</v>
      </c>
      <c r="AI20" s="15">
        <f t="shared" si="8"/>
        <v>0</v>
      </c>
      <c r="AJ20" s="15">
        <f t="shared" si="9"/>
        <v>10726876765.333332</v>
      </c>
      <c r="AK20" s="15">
        <f t="shared" si="10"/>
        <v>0</v>
      </c>
    </row>
    <row r="21" spans="1:37" ht="12.75">
      <c r="A21" s="30">
        <v>8905015104</v>
      </c>
      <c r="B21" s="26">
        <v>890501510</v>
      </c>
      <c r="C21" s="30">
        <v>125454000</v>
      </c>
      <c r="D21" s="29" t="s">
        <v>67</v>
      </c>
      <c r="E21" s="28" t="s">
        <v>66</v>
      </c>
      <c r="F21" s="17">
        <v>0</v>
      </c>
      <c r="G21" s="17">
        <v>0</v>
      </c>
      <c r="H21" s="19">
        <v>2303222956.6</v>
      </c>
      <c r="I21" s="17"/>
      <c r="J21" s="15">
        <f t="shared" si="14"/>
        <v>0</v>
      </c>
      <c r="K21" s="15">
        <f t="shared" si="11"/>
        <v>0</v>
      </c>
      <c r="L21" s="15">
        <f t="shared" si="15"/>
        <v>2303222956.6</v>
      </c>
      <c r="M21" s="15">
        <f t="shared" si="1"/>
        <v>0</v>
      </c>
      <c r="N21" s="17">
        <v>0</v>
      </c>
      <c r="O21" s="17">
        <v>0</v>
      </c>
      <c r="P21" s="19">
        <v>4606445913.2</v>
      </c>
      <c r="Q21" s="19">
        <v>0</v>
      </c>
      <c r="R21" s="15">
        <f t="shared" si="16"/>
        <v>0</v>
      </c>
      <c r="S21" s="15">
        <f t="shared" si="12"/>
        <v>0</v>
      </c>
      <c r="T21" s="15">
        <f t="shared" si="17"/>
        <v>6909668869.799999</v>
      </c>
      <c r="U21" s="15">
        <f t="shared" si="13"/>
        <v>0</v>
      </c>
      <c r="V21" s="17">
        <v>0</v>
      </c>
      <c r="W21" s="17">
        <v>0</v>
      </c>
      <c r="X21" s="19">
        <v>2303222956.6</v>
      </c>
      <c r="Y21" s="19">
        <v>0</v>
      </c>
      <c r="Z21" s="15">
        <f t="shared" si="3"/>
        <v>0</v>
      </c>
      <c r="AA21" s="15">
        <f t="shared" si="4"/>
        <v>0</v>
      </c>
      <c r="AB21" s="15">
        <f t="shared" si="5"/>
        <v>9212891826.4</v>
      </c>
      <c r="AC21" s="15">
        <f t="shared" si="6"/>
        <v>0</v>
      </c>
      <c r="AD21" s="18">
        <v>0</v>
      </c>
      <c r="AE21" s="18"/>
      <c r="AF21" s="16">
        <v>2303222956.6</v>
      </c>
      <c r="AG21" s="16"/>
      <c r="AH21" s="15">
        <f t="shared" si="7"/>
        <v>0</v>
      </c>
      <c r="AI21" s="15">
        <f t="shared" si="8"/>
        <v>0</v>
      </c>
      <c r="AJ21" s="15">
        <f t="shared" si="9"/>
        <v>11516114783</v>
      </c>
      <c r="AK21" s="15">
        <f t="shared" si="10"/>
        <v>0</v>
      </c>
    </row>
    <row r="22" spans="1:37" ht="12.75">
      <c r="A22" s="30">
        <v>8906800622</v>
      </c>
      <c r="B22" s="26">
        <v>890680062</v>
      </c>
      <c r="C22" s="30">
        <v>127625000</v>
      </c>
      <c r="D22" s="29" t="s">
        <v>65</v>
      </c>
      <c r="E22" s="28" t="s">
        <v>64</v>
      </c>
      <c r="F22" s="17">
        <v>0</v>
      </c>
      <c r="G22" s="17">
        <v>0</v>
      </c>
      <c r="H22" s="19">
        <v>988124640.2666667</v>
      </c>
      <c r="I22" s="17"/>
      <c r="J22" s="15">
        <f t="shared" si="14"/>
        <v>0</v>
      </c>
      <c r="K22" s="15">
        <f t="shared" si="11"/>
        <v>0</v>
      </c>
      <c r="L22" s="15">
        <f t="shared" si="15"/>
        <v>988124640.2666667</v>
      </c>
      <c r="M22" s="15">
        <f t="shared" si="1"/>
        <v>0</v>
      </c>
      <c r="N22" s="17">
        <v>0</v>
      </c>
      <c r="O22" s="17">
        <v>0</v>
      </c>
      <c r="P22" s="19">
        <v>1976249280.5333333</v>
      </c>
      <c r="Q22" s="19">
        <v>0</v>
      </c>
      <c r="R22" s="15">
        <f t="shared" si="16"/>
        <v>0</v>
      </c>
      <c r="S22" s="15">
        <f t="shared" si="12"/>
        <v>0</v>
      </c>
      <c r="T22" s="15">
        <f t="shared" si="17"/>
        <v>2964373920.8</v>
      </c>
      <c r="U22" s="15">
        <f t="shared" si="13"/>
        <v>0</v>
      </c>
      <c r="V22" s="17">
        <v>0</v>
      </c>
      <c r="W22" s="17">
        <v>0</v>
      </c>
      <c r="X22" s="19">
        <v>988124640.2666667</v>
      </c>
      <c r="Y22" s="19">
        <v>0</v>
      </c>
      <c r="Z22" s="15">
        <f t="shared" si="3"/>
        <v>0</v>
      </c>
      <c r="AA22" s="15">
        <f t="shared" si="4"/>
        <v>0</v>
      </c>
      <c r="AB22" s="15">
        <f t="shared" si="5"/>
        <v>3952498561.0666666</v>
      </c>
      <c r="AC22" s="15">
        <f t="shared" si="6"/>
        <v>0</v>
      </c>
      <c r="AD22" s="18">
        <v>0</v>
      </c>
      <c r="AE22" s="18"/>
      <c r="AF22" s="16">
        <v>988124640.2666667</v>
      </c>
      <c r="AG22" s="16"/>
      <c r="AH22" s="15">
        <f t="shared" si="7"/>
        <v>0</v>
      </c>
      <c r="AI22" s="15">
        <f t="shared" si="8"/>
        <v>0</v>
      </c>
      <c r="AJ22" s="15">
        <f t="shared" si="9"/>
        <v>4940623201.333333</v>
      </c>
      <c r="AK22" s="15">
        <f t="shared" si="10"/>
        <v>0</v>
      </c>
    </row>
    <row r="23" spans="1:37" ht="12.75">
      <c r="A23" s="30">
        <v>8907006407</v>
      </c>
      <c r="B23" s="26">
        <v>890700640</v>
      </c>
      <c r="C23" s="30">
        <v>129373000</v>
      </c>
      <c r="D23" s="29" t="s">
        <v>63</v>
      </c>
      <c r="E23" s="28" t="s">
        <v>62</v>
      </c>
      <c r="F23" s="17">
        <v>0</v>
      </c>
      <c r="G23" s="17">
        <v>0</v>
      </c>
      <c r="H23" s="19">
        <v>2683469749.2</v>
      </c>
      <c r="I23" s="17"/>
      <c r="J23" s="15">
        <f t="shared" si="14"/>
        <v>0</v>
      </c>
      <c r="K23" s="15">
        <f t="shared" si="11"/>
        <v>0</v>
      </c>
      <c r="L23" s="15">
        <f t="shared" si="15"/>
        <v>2683469749.2</v>
      </c>
      <c r="M23" s="15">
        <f t="shared" si="1"/>
        <v>0</v>
      </c>
      <c r="N23" s="17">
        <v>0</v>
      </c>
      <c r="O23" s="17">
        <v>0</v>
      </c>
      <c r="P23" s="19">
        <v>5366939498.4</v>
      </c>
      <c r="Q23" s="19">
        <v>0</v>
      </c>
      <c r="R23" s="15">
        <f t="shared" si="16"/>
        <v>0</v>
      </c>
      <c r="S23" s="15">
        <f t="shared" si="12"/>
        <v>0</v>
      </c>
      <c r="T23" s="15">
        <f t="shared" si="17"/>
        <v>8050409247.599999</v>
      </c>
      <c r="U23" s="15">
        <f t="shared" si="13"/>
        <v>0</v>
      </c>
      <c r="V23" s="17">
        <v>0</v>
      </c>
      <c r="W23" s="17">
        <v>0</v>
      </c>
      <c r="X23" s="19">
        <v>2683469749.2</v>
      </c>
      <c r="Y23" s="19">
        <v>0</v>
      </c>
      <c r="Z23" s="15">
        <f t="shared" si="3"/>
        <v>0</v>
      </c>
      <c r="AA23" s="15">
        <f t="shared" si="4"/>
        <v>0</v>
      </c>
      <c r="AB23" s="15">
        <f t="shared" si="5"/>
        <v>10733878996.8</v>
      </c>
      <c r="AC23" s="15">
        <f t="shared" si="6"/>
        <v>0</v>
      </c>
      <c r="AD23" s="18">
        <v>0</v>
      </c>
      <c r="AE23" s="18"/>
      <c r="AF23" s="16">
        <v>2683469749.2</v>
      </c>
      <c r="AG23" s="16"/>
      <c r="AH23" s="15">
        <f t="shared" si="7"/>
        <v>0</v>
      </c>
      <c r="AI23" s="15">
        <f t="shared" si="8"/>
        <v>0</v>
      </c>
      <c r="AJ23" s="15">
        <f t="shared" si="9"/>
        <v>13417348746</v>
      </c>
      <c r="AK23" s="15">
        <f t="shared" si="10"/>
        <v>0</v>
      </c>
    </row>
    <row r="24" spans="1:37" ht="12.75">
      <c r="A24" s="30">
        <v>8907009060</v>
      </c>
      <c r="B24" s="26">
        <v>890700906</v>
      </c>
      <c r="C24" s="30">
        <v>128873000</v>
      </c>
      <c r="D24" s="29" t="s">
        <v>61</v>
      </c>
      <c r="E24" s="28" t="s">
        <v>60</v>
      </c>
      <c r="F24" s="17">
        <v>0</v>
      </c>
      <c r="G24" s="17">
        <v>0</v>
      </c>
      <c r="H24" s="19">
        <v>77252660</v>
      </c>
      <c r="I24" s="17"/>
      <c r="J24" s="15">
        <f t="shared" si="14"/>
        <v>0</v>
      </c>
      <c r="K24" s="15">
        <f t="shared" si="11"/>
        <v>0</v>
      </c>
      <c r="L24" s="15">
        <f t="shared" si="15"/>
        <v>77252660</v>
      </c>
      <c r="M24" s="15">
        <f t="shared" si="1"/>
        <v>0</v>
      </c>
      <c r="N24" s="17">
        <v>0</v>
      </c>
      <c r="O24" s="17">
        <v>0</v>
      </c>
      <c r="P24" s="19">
        <v>77252660</v>
      </c>
      <c r="Q24" s="19">
        <v>0</v>
      </c>
      <c r="R24" s="15">
        <f t="shared" si="16"/>
        <v>0</v>
      </c>
      <c r="S24" s="15">
        <f t="shared" si="12"/>
        <v>0</v>
      </c>
      <c r="T24" s="15">
        <f t="shared" si="17"/>
        <v>154505320</v>
      </c>
      <c r="U24" s="15">
        <f t="shared" si="13"/>
        <v>0</v>
      </c>
      <c r="V24" s="17">
        <v>0</v>
      </c>
      <c r="W24" s="17">
        <v>0</v>
      </c>
      <c r="X24" s="19">
        <v>77252660</v>
      </c>
      <c r="Y24" s="19">
        <v>0</v>
      </c>
      <c r="Z24" s="15">
        <f t="shared" si="3"/>
        <v>0</v>
      </c>
      <c r="AA24" s="15">
        <f t="shared" si="4"/>
        <v>0</v>
      </c>
      <c r="AB24" s="15">
        <f t="shared" si="5"/>
        <v>231757980</v>
      </c>
      <c r="AC24" s="15">
        <f t="shared" si="6"/>
        <v>0</v>
      </c>
      <c r="AD24" s="18">
        <v>0</v>
      </c>
      <c r="AE24" s="18"/>
      <c r="AF24" s="16">
        <v>77252660</v>
      </c>
      <c r="AG24" s="16"/>
      <c r="AH24" s="15">
        <f t="shared" si="7"/>
        <v>0</v>
      </c>
      <c r="AI24" s="15">
        <f t="shared" si="8"/>
        <v>0</v>
      </c>
      <c r="AJ24" s="15">
        <f t="shared" si="9"/>
        <v>309010640</v>
      </c>
      <c r="AK24" s="15">
        <f t="shared" si="10"/>
        <v>0</v>
      </c>
    </row>
    <row r="25" spans="1:37" ht="12.75">
      <c r="A25" s="30">
        <v>8908010630</v>
      </c>
      <c r="B25" s="26">
        <v>890801063</v>
      </c>
      <c r="C25" s="30">
        <v>27017000</v>
      </c>
      <c r="D25" s="29" t="s">
        <v>59</v>
      </c>
      <c r="E25" s="28" t="s">
        <v>58</v>
      </c>
      <c r="F25" s="17">
        <v>1446262609</v>
      </c>
      <c r="G25" s="17">
        <v>0</v>
      </c>
      <c r="H25" s="19">
        <v>4310134211.8</v>
      </c>
      <c r="I25" s="17"/>
      <c r="J25" s="15">
        <f t="shared" si="14"/>
        <v>1446262609</v>
      </c>
      <c r="K25" s="15">
        <f t="shared" si="11"/>
        <v>0</v>
      </c>
      <c r="L25" s="15">
        <f t="shared" si="15"/>
        <v>4310134211.8</v>
      </c>
      <c r="M25" s="15">
        <f t="shared" si="1"/>
        <v>0</v>
      </c>
      <c r="N25" s="17">
        <v>1446262609</v>
      </c>
      <c r="O25" s="17">
        <v>0</v>
      </c>
      <c r="P25" s="19">
        <v>8620268423.6</v>
      </c>
      <c r="Q25" s="19">
        <v>0</v>
      </c>
      <c r="R25" s="15">
        <f t="shared" si="16"/>
        <v>2892525218</v>
      </c>
      <c r="S25" s="15">
        <f t="shared" si="12"/>
        <v>0</v>
      </c>
      <c r="T25" s="15">
        <f t="shared" si="17"/>
        <v>12930402635.400002</v>
      </c>
      <c r="U25" s="15">
        <f t="shared" si="13"/>
        <v>0</v>
      </c>
      <c r="V25" s="17">
        <v>1446262609</v>
      </c>
      <c r="W25" s="17">
        <v>3246209311</v>
      </c>
      <c r="X25" s="19">
        <v>4310134211.8</v>
      </c>
      <c r="Y25" s="19">
        <v>0</v>
      </c>
      <c r="Z25" s="15">
        <f t="shared" si="3"/>
        <v>4338787827</v>
      </c>
      <c r="AA25" s="15">
        <f t="shared" si="4"/>
        <v>3246209311</v>
      </c>
      <c r="AB25" s="15">
        <f t="shared" si="5"/>
        <v>17240536847.2</v>
      </c>
      <c r="AC25" s="15">
        <f t="shared" si="6"/>
        <v>0</v>
      </c>
      <c r="AD25" s="18">
        <v>1446262609</v>
      </c>
      <c r="AE25" s="18"/>
      <c r="AF25" s="16">
        <v>4310134211.8</v>
      </c>
      <c r="AG25" s="16"/>
      <c r="AH25" s="15">
        <f t="shared" si="7"/>
        <v>5785050436</v>
      </c>
      <c r="AI25" s="15">
        <f t="shared" si="8"/>
        <v>3246209311</v>
      </c>
      <c r="AJ25" s="15">
        <f t="shared" si="9"/>
        <v>21550671059</v>
      </c>
      <c r="AK25" s="15">
        <f t="shared" si="10"/>
        <v>0</v>
      </c>
    </row>
    <row r="26" spans="1:37" ht="12.75">
      <c r="A26" s="30">
        <v>8908026784</v>
      </c>
      <c r="B26" s="26">
        <v>890802678</v>
      </c>
      <c r="C26" s="30">
        <v>825717000</v>
      </c>
      <c r="D26" s="29" t="s">
        <v>57</v>
      </c>
      <c r="E26" s="28" t="s">
        <v>56</v>
      </c>
      <c r="F26" s="17">
        <v>0</v>
      </c>
      <c r="G26" s="17">
        <v>0</v>
      </c>
      <c r="H26" s="19">
        <v>135993895</v>
      </c>
      <c r="I26" s="17"/>
      <c r="J26" s="15">
        <f t="shared" si="14"/>
        <v>0</v>
      </c>
      <c r="K26" s="15">
        <f t="shared" si="11"/>
        <v>0</v>
      </c>
      <c r="L26" s="15">
        <f t="shared" si="15"/>
        <v>135993895</v>
      </c>
      <c r="M26" s="15">
        <f t="shared" si="1"/>
        <v>0</v>
      </c>
      <c r="N26" s="17">
        <v>0</v>
      </c>
      <c r="O26" s="17">
        <v>0</v>
      </c>
      <c r="P26" s="19">
        <v>135993895</v>
      </c>
      <c r="Q26" s="19">
        <v>0</v>
      </c>
      <c r="R26" s="15">
        <f t="shared" si="16"/>
        <v>0</v>
      </c>
      <c r="S26" s="15">
        <f t="shared" si="12"/>
        <v>0</v>
      </c>
      <c r="T26" s="15">
        <f t="shared" si="17"/>
        <v>271987790</v>
      </c>
      <c r="U26" s="15">
        <f t="shared" si="13"/>
        <v>0</v>
      </c>
      <c r="V26" s="17">
        <v>0</v>
      </c>
      <c r="W26" s="17">
        <v>0</v>
      </c>
      <c r="X26" s="19">
        <v>135993895</v>
      </c>
      <c r="Y26" s="19">
        <v>0</v>
      </c>
      <c r="Z26" s="15">
        <f t="shared" si="3"/>
        <v>0</v>
      </c>
      <c r="AA26" s="15">
        <f t="shared" si="4"/>
        <v>0</v>
      </c>
      <c r="AB26" s="15">
        <f t="shared" si="5"/>
        <v>407981685</v>
      </c>
      <c r="AC26" s="15">
        <f t="shared" si="6"/>
        <v>0</v>
      </c>
      <c r="AD26" s="18">
        <v>0</v>
      </c>
      <c r="AE26" s="18"/>
      <c r="AF26" s="16">
        <v>135993895</v>
      </c>
      <c r="AG26" s="16"/>
      <c r="AH26" s="15">
        <f t="shared" si="7"/>
        <v>0</v>
      </c>
      <c r="AI26" s="15">
        <f t="shared" si="8"/>
        <v>0</v>
      </c>
      <c r="AJ26" s="15">
        <f t="shared" si="9"/>
        <v>543975580</v>
      </c>
      <c r="AK26" s="15">
        <f t="shared" si="10"/>
        <v>0</v>
      </c>
    </row>
    <row r="27" spans="1:37" ht="12.75">
      <c r="A27" s="30">
        <v>8909800408</v>
      </c>
      <c r="B27" s="26">
        <v>890980040</v>
      </c>
      <c r="C27" s="30">
        <v>120205000</v>
      </c>
      <c r="D27" s="29" t="s">
        <v>55</v>
      </c>
      <c r="E27" s="33" t="s">
        <v>54</v>
      </c>
      <c r="F27" s="17">
        <v>0</v>
      </c>
      <c r="G27" s="17">
        <v>0</v>
      </c>
      <c r="H27" s="19">
        <v>16930691259.4</v>
      </c>
      <c r="I27" s="17"/>
      <c r="J27" s="15">
        <f t="shared" si="14"/>
        <v>0</v>
      </c>
      <c r="K27" s="15">
        <f t="shared" si="11"/>
        <v>0</v>
      </c>
      <c r="L27" s="15">
        <f t="shared" si="15"/>
        <v>16930691259.4</v>
      </c>
      <c r="M27" s="15">
        <f t="shared" si="1"/>
        <v>0</v>
      </c>
      <c r="N27" s="17">
        <v>0</v>
      </c>
      <c r="O27" s="17">
        <v>0</v>
      </c>
      <c r="P27" s="19">
        <v>33861382518.8</v>
      </c>
      <c r="Q27" s="19">
        <v>0</v>
      </c>
      <c r="R27" s="15">
        <f t="shared" si="16"/>
        <v>0</v>
      </c>
      <c r="S27" s="15">
        <f t="shared" si="12"/>
        <v>0</v>
      </c>
      <c r="T27" s="15">
        <f t="shared" si="17"/>
        <v>50792073778.2</v>
      </c>
      <c r="U27" s="15">
        <f t="shared" si="13"/>
        <v>0</v>
      </c>
      <c r="V27" s="17">
        <v>0</v>
      </c>
      <c r="W27" s="17">
        <v>0</v>
      </c>
      <c r="X27" s="19">
        <v>16930691259.4</v>
      </c>
      <c r="Y27" s="19">
        <v>0</v>
      </c>
      <c r="Z27" s="15">
        <f t="shared" si="3"/>
        <v>0</v>
      </c>
      <c r="AA27" s="15">
        <f t="shared" si="4"/>
        <v>0</v>
      </c>
      <c r="AB27" s="15">
        <f t="shared" si="5"/>
        <v>67722765037.6</v>
      </c>
      <c r="AC27" s="15">
        <f t="shared" si="6"/>
        <v>0</v>
      </c>
      <c r="AD27" s="18">
        <v>0</v>
      </c>
      <c r="AE27" s="18"/>
      <c r="AF27" s="16">
        <v>16930691259.4</v>
      </c>
      <c r="AG27" s="16"/>
      <c r="AH27" s="15">
        <f t="shared" si="7"/>
        <v>0</v>
      </c>
      <c r="AI27" s="15">
        <f t="shared" si="8"/>
        <v>0</v>
      </c>
      <c r="AJ27" s="15">
        <f t="shared" si="9"/>
        <v>84653456297</v>
      </c>
      <c r="AK27" s="15">
        <f t="shared" si="10"/>
        <v>0</v>
      </c>
    </row>
    <row r="28" spans="1:37" ht="12.75">
      <c r="A28" s="30">
        <v>8909801341</v>
      </c>
      <c r="B28" s="26">
        <v>890980134</v>
      </c>
      <c r="C28" s="30">
        <v>824505000</v>
      </c>
      <c r="D28" s="29" t="s">
        <v>53</v>
      </c>
      <c r="E28" s="33" t="s">
        <v>52</v>
      </c>
      <c r="F28" s="17">
        <v>0</v>
      </c>
      <c r="G28" s="17">
        <v>0</v>
      </c>
      <c r="H28" s="19">
        <v>177104386</v>
      </c>
      <c r="I28" s="17"/>
      <c r="J28" s="15">
        <f t="shared" si="14"/>
        <v>0</v>
      </c>
      <c r="K28" s="15">
        <f t="shared" si="11"/>
        <v>0</v>
      </c>
      <c r="L28" s="15">
        <f t="shared" si="15"/>
        <v>177104386</v>
      </c>
      <c r="M28" s="15">
        <f t="shared" si="1"/>
        <v>0</v>
      </c>
      <c r="N28" s="17">
        <v>0</v>
      </c>
      <c r="O28" s="17">
        <v>0</v>
      </c>
      <c r="P28" s="19">
        <v>265656580</v>
      </c>
      <c r="Q28" s="19">
        <v>0</v>
      </c>
      <c r="R28" s="15">
        <f t="shared" si="16"/>
        <v>0</v>
      </c>
      <c r="S28" s="15">
        <f t="shared" si="12"/>
        <v>0</v>
      </c>
      <c r="T28" s="15">
        <f t="shared" si="17"/>
        <v>442760966</v>
      </c>
      <c r="U28" s="15">
        <f t="shared" si="13"/>
        <v>0</v>
      </c>
      <c r="V28" s="17">
        <v>0</v>
      </c>
      <c r="W28" s="17">
        <v>0</v>
      </c>
      <c r="X28" s="19">
        <v>221380483</v>
      </c>
      <c r="Y28" s="19">
        <v>0</v>
      </c>
      <c r="Z28" s="15">
        <f t="shared" si="3"/>
        <v>0</v>
      </c>
      <c r="AA28" s="15">
        <f t="shared" si="4"/>
        <v>0</v>
      </c>
      <c r="AB28" s="15">
        <f t="shared" si="5"/>
        <v>664141449</v>
      </c>
      <c r="AC28" s="15">
        <f t="shared" si="6"/>
        <v>0</v>
      </c>
      <c r="AD28" s="18">
        <v>0</v>
      </c>
      <c r="AE28" s="18"/>
      <c r="AF28" s="16">
        <v>221380483</v>
      </c>
      <c r="AG28" s="16"/>
      <c r="AH28" s="15">
        <f t="shared" si="7"/>
        <v>0</v>
      </c>
      <c r="AI28" s="15">
        <f t="shared" si="8"/>
        <v>0</v>
      </c>
      <c r="AJ28" s="15">
        <f t="shared" si="9"/>
        <v>885521932</v>
      </c>
      <c r="AK28" s="15">
        <f t="shared" si="10"/>
        <v>0</v>
      </c>
    </row>
    <row r="29" spans="1:37" ht="12.75">
      <c r="A29" s="30">
        <v>8909801501</v>
      </c>
      <c r="B29" s="26">
        <v>890980150</v>
      </c>
      <c r="C29" s="30">
        <v>824105000</v>
      </c>
      <c r="D29" s="29" t="s">
        <v>51</v>
      </c>
      <c r="E29" s="28" t="s">
        <v>50</v>
      </c>
      <c r="F29" s="17">
        <v>0</v>
      </c>
      <c r="G29" s="17">
        <v>0</v>
      </c>
      <c r="H29" s="19">
        <v>136877130</v>
      </c>
      <c r="I29" s="17"/>
      <c r="J29" s="15">
        <f t="shared" si="14"/>
        <v>0</v>
      </c>
      <c r="K29" s="15">
        <f t="shared" si="11"/>
        <v>0</v>
      </c>
      <c r="L29" s="15">
        <f t="shared" si="15"/>
        <v>136877130</v>
      </c>
      <c r="M29" s="15">
        <f t="shared" si="1"/>
        <v>0</v>
      </c>
      <c r="N29" s="17">
        <v>0</v>
      </c>
      <c r="O29" s="17">
        <v>0</v>
      </c>
      <c r="P29" s="19">
        <v>136877130</v>
      </c>
      <c r="Q29" s="19">
        <v>0</v>
      </c>
      <c r="R29" s="15">
        <f t="shared" si="16"/>
        <v>0</v>
      </c>
      <c r="S29" s="15">
        <f t="shared" si="12"/>
        <v>0</v>
      </c>
      <c r="T29" s="15">
        <f t="shared" si="17"/>
        <v>273754260</v>
      </c>
      <c r="U29" s="15">
        <f t="shared" si="13"/>
        <v>0</v>
      </c>
      <c r="V29" s="17">
        <v>0</v>
      </c>
      <c r="W29" s="17">
        <v>0</v>
      </c>
      <c r="X29" s="19">
        <v>136877130</v>
      </c>
      <c r="Y29" s="19">
        <v>0</v>
      </c>
      <c r="Z29" s="15">
        <f t="shared" si="3"/>
        <v>0</v>
      </c>
      <c r="AA29" s="15">
        <f t="shared" si="4"/>
        <v>0</v>
      </c>
      <c r="AB29" s="15">
        <f t="shared" si="5"/>
        <v>410631390</v>
      </c>
      <c r="AC29" s="15">
        <f t="shared" si="6"/>
        <v>0</v>
      </c>
      <c r="AD29" s="18">
        <v>0</v>
      </c>
      <c r="AE29" s="18"/>
      <c r="AF29" s="16">
        <v>136877130</v>
      </c>
      <c r="AG29" s="16"/>
      <c r="AH29" s="15">
        <f t="shared" si="7"/>
        <v>0</v>
      </c>
      <c r="AI29" s="15">
        <f t="shared" si="8"/>
        <v>0</v>
      </c>
      <c r="AJ29" s="15">
        <f t="shared" si="9"/>
        <v>547508520</v>
      </c>
      <c r="AK29" s="15">
        <f t="shared" si="10"/>
        <v>0</v>
      </c>
    </row>
    <row r="30" spans="1:37" ht="12.75">
      <c r="A30" s="30">
        <v>8910800313</v>
      </c>
      <c r="B30" s="26">
        <v>891080031</v>
      </c>
      <c r="C30" s="30">
        <v>27123000</v>
      </c>
      <c r="D30" s="29" t="s">
        <v>49</v>
      </c>
      <c r="E30" s="28" t="s">
        <v>48</v>
      </c>
      <c r="F30" s="17">
        <v>1998214213</v>
      </c>
      <c r="G30" s="17">
        <v>0</v>
      </c>
      <c r="H30" s="19">
        <v>4432590309.533334</v>
      </c>
      <c r="I30" s="17"/>
      <c r="J30" s="15">
        <f t="shared" si="14"/>
        <v>1998214213</v>
      </c>
      <c r="K30" s="15">
        <f t="shared" si="11"/>
        <v>0</v>
      </c>
      <c r="L30" s="15">
        <f t="shared" si="15"/>
        <v>4432590309.533334</v>
      </c>
      <c r="M30" s="15">
        <f t="shared" si="1"/>
        <v>0</v>
      </c>
      <c r="N30" s="17">
        <v>1998214213</v>
      </c>
      <c r="O30" s="17">
        <v>0</v>
      </c>
      <c r="P30" s="19">
        <v>8865180619.066668</v>
      </c>
      <c r="Q30" s="19">
        <v>0</v>
      </c>
      <c r="R30" s="15">
        <f t="shared" si="16"/>
        <v>3996428426</v>
      </c>
      <c r="S30" s="15">
        <f t="shared" si="12"/>
        <v>0</v>
      </c>
      <c r="T30" s="15">
        <f t="shared" si="17"/>
        <v>13297770928.600002</v>
      </c>
      <c r="U30" s="15">
        <f t="shared" si="13"/>
        <v>0</v>
      </c>
      <c r="V30" s="17">
        <v>1998214213</v>
      </c>
      <c r="W30" s="17">
        <v>1543818378</v>
      </c>
      <c r="X30" s="19">
        <v>4432590309.533334</v>
      </c>
      <c r="Y30" s="19">
        <v>0</v>
      </c>
      <c r="Z30" s="15">
        <f t="shared" si="3"/>
        <v>5994642639</v>
      </c>
      <c r="AA30" s="15">
        <f t="shared" si="4"/>
        <v>1543818378</v>
      </c>
      <c r="AB30" s="15">
        <f t="shared" si="5"/>
        <v>17730361238.133335</v>
      </c>
      <c r="AC30" s="15">
        <f t="shared" si="6"/>
        <v>0</v>
      </c>
      <c r="AD30" s="18">
        <v>1998214213</v>
      </c>
      <c r="AE30" s="18"/>
      <c r="AF30" s="16">
        <v>4432590309.533334</v>
      </c>
      <c r="AG30" s="16"/>
      <c r="AH30" s="15">
        <f t="shared" si="7"/>
        <v>7992856852</v>
      </c>
      <c r="AI30" s="15">
        <f t="shared" si="8"/>
        <v>1543818378</v>
      </c>
      <c r="AJ30" s="15">
        <f t="shared" si="9"/>
        <v>22162951547.666668</v>
      </c>
      <c r="AK30" s="15">
        <f t="shared" si="10"/>
        <v>0</v>
      </c>
    </row>
    <row r="31" spans="1:37" ht="12.75">
      <c r="A31" s="30">
        <v>8911800842</v>
      </c>
      <c r="B31" s="26">
        <v>891180084</v>
      </c>
      <c r="C31" s="30">
        <v>26141000</v>
      </c>
      <c r="D31" s="29" t="s">
        <v>47</v>
      </c>
      <c r="E31" s="28" t="s">
        <v>46</v>
      </c>
      <c r="F31" s="17">
        <v>0</v>
      </c>
      <c r="G31" s="17">
        <v>0</v>
      </c>
      <c r="H31" s="19">
        <v>2939937459.133333</v>
      </c>
      <c r="I31" s="17"/>
      <c r="J31" s="15">
        <f t="shared" si="14"/>
        <v>0</v>
      </c>
      <c r="K31" s="15">
        <f t="shared" si="11"/>
        <v>0</v>
      </c>
      <c r="L31" s="15">
        <f t="shared" si="15"/>
        <v>2939937459.133333</v>
      </c>
      <c r="M31" s="15">
        <f t="shared" si="1"/>
        <v>0</v>
      </c>
      <c r="N31" s="17">
        <v>0</v>
      </c>
      <c r="O31" s="17">
        <v>0</v>
      </c>
      <c r="P31" s="19">
        <v>5879874918.266666</v>
      </c>
      <c r="Q31" s="19">
        <v>0</v>
      </c>
      <c r="R31" s="15">
        <f t="shared" si="16"/>
        <v>0</v>
      </c>
      <c r="S31" s="15">
        <f t="shared" si="12"/>
        <v>0</v>
      </c>
      <c r="T31" s="15">
        <f t="shared" si="17"/>
        <v>8819812377.4</v>
      </c>
      <c r="U31" s="15">
        <f t="shared" si="13"/>
        <v>0</v>
      </c>
      <c r="V31" s="17">
        <v>0</v>
      </c>
      <c r="W31" s="17">
        <v>2436097939</v>
      </c>
      <c r="X31" s="19">
        <v>2939937459.133333</v>
      </c>
      <c r="Y31" s="19">
        <v>0</v>
      </c>
      <c r="Z31" s="15">
        <f t="shared" si="3"/>
        <v>0</v>
      </c>
      <c r="AA31" s="15">
        <f t="shared" si="4"/>
        <v>2436097939</v>
      </c>
      <c r="AB31" s="15">
        <f t="shared" si="5"/>
        <v>11759749836.533333</v>
      </c>
      <c r="AC31" s="15">
        <f t="shared" si="6"/>
        <v>0</v>
      </c>
      <c r="AD31" s="18">
        <v>0</v>
      </c>
      <c r="AE31" s="18"/>
      <c r="AF31" s="16">
        <v>2939937459.133333</v>
      </c>
      <c r="AG31" s="16"/>
      <c r="AH31" s="15">
        <f t="shared" si="7"/>
        <v>0</v>
      </c>
      <c r="AI31" s="15">
        <f t="shared" si="8"/>
        <v>2436097939</v>
      </c>
      <c r="AJ31" s="15">
        <f t="shared" si="9"/>
        <v>14699687295.666666</v>
      </c>
      <c r="AK31" s="15">
        <f t="shared" si="10"/>
        <v>0</v>
      </c>
    </row>
    <row r="32" spans="1:37" ht="12.75">
      <c r="A32" s="30">
        <v>8911903461</v>
      </c>
      <c r="B32" s="26">
        <v>891190346</v>
      </c>
      <c r="C32" s="30">
        <v>26318000</v>
      </c>
      <c r="D32" s="29" t="s">
        <v>45</v>
      </c>
      <c r="E32" s="28" t="s">
        <v>44</v>
      </c>
      <c r="F32" s="17">
        <v>0</v>
      </c>
      <c r="G32" s="17">
        <v>0</v>
      </c>
      <c r="H32" s="19">
        <v>1555306520.8666666</v>
      </c>
      <c r="I32" s="17"/>
      <c r="J32" s="15">
        <f t="shared" si="14"/>
        <v>0</v>
      </c>
      <c r="K32" s="15">
        <f t="shared" si="11"/>
        <v>0</v>
      </c>
      <c r="L32" s="15">
        <f t="shared" si="15"/>
        <v>1555306520.8666666</v>
      </c>
      <c r="M32" s="15">
        <f t="shared" si="1"/>
        <v>0</v>
      </c>
      <c r="N32" s="17">
        <v>0</v>
      </c>
      <c r="O32" s="17">
        <v>0</v>
      </c>
      <c r="P32" s="19">
        <v>3110613041.733333</v>
      </c>
      <c r="Q32" s="19">
        <v>0</v>
      </c>
      <c r="R32" s="15">
        <f t="shared" si="16"/>
        <v>0</v>
      </c>
      <c r="S32" s="15">
        <f t="shared" si="12"/>
        <v>0</v>
      </c>
      <c r="T32" s="15">
        <f t="shared" si="17"/>
        <v>4665919562.599999</v>
      </c>
      <c r="U32" s="15">
        <f t="shared" si="13"/>
        <v>0</v>
      </c>
      <c r="V32" s="17">
        <v>0</v>
      </c>
      <c r="W32" s="17">
        <v>890213235</v>
      </c>
      <c r="X32" s="19">
        <v>1555306520.8666666</v>
      </c>
      <c r="Y32" s="19">
        <v>0</v>
      </c>
      <c r="Z32" s="15">
        <f t="shared" si="3"/>
        <v>0</v>
      </c>
      <c r="AA32" s="15">
        <f t="shared" si="4"/>
        <v>890213235</v>
      </c>
      <c r="AB32" s="15">
        <f t="shared" si="5"/>
        <v>6221226083.466666</v>
      </c>
      <c r="AC32" s="15">
        <f t="shared" si="6"/>
        <v>0</v>
      </c>
      <c r="AD32" s="18">
        <v>0</v>
      </c>
      <c r="AE32" s="18"/>
      <c r="AF32" s="16">
        <v>1555306520.8666666</v>
      </c>
      <c r="AG32" s="16"/>
      <c r="AH32" s="15">
        <f t="shared" si="7"/>
        <v>0</v>
      </c>
      <c r="AI32" s="15">
        <f t="shared" si="8"/>
        <v>890213235</v>
      </c>
      <c r="AJ32" s="15">
        <f t="shared" si="9"/>
        <v>7776532604.333333</v>
      </c>
      <c r="AK32" s="15">
        <f t="shared" si="10"/>
        <v>0</v>
      </c>
    </row>
    <row r="33" spans="1:37" ht="12.75">
      <c r="A33" s="30">
        <v>8913800335</v>
      </c>
      <c r="B33" s="26">
        <v>891380033</v>
      </c>
      <c r="C33" s="30">
        <v>211176111</v>
      </c>
      <c r="D33" s="29" t="s">
        <v>43</v>
      </c>
      <c r="E33" s="33"/>
      <c r="F33" s="17">
        <v>0</v>
      </c>
      <c r="G33" s="17">
        <v>0</v>
      </c>
      <c r="H33" s="19">
        <v>0</v>
      </c>
      <c r="I33" s="17"/>
      <c r="J33" s="15">
        <f t="shared" si="14"/>
        <v>0</v>
      </c>
      <c r="K33" s="15">
        <f t="shared" si="11"/>
        <v>0</v>
      </c>
      <c r="L33" s="15">
        <f t="shared" si="15"/>
        <v>0</v>
      </c>
      <c r="M33" s="15">
        <f t="shared" si="1"/>
        <v>0</v>
      </c>
      <c r="N33" s="17">
        <v>0</v>
      </c>
      <c r="O33" s="17">
        <v>0</v>
      </c>
      <c r="P33" s="19">
        <v>0</v>
      </c>
      <c r="Q33" s="19">
        <v>0</v>
      </c>
      <c r="R33" s="15">
        <f t="shared" si="16"/>
        <v>0</v>
      </c>
      <c r="S33" s="15">
        <f t="shared" si="12"/>
        <v>0</v>
      </c>
      <c r="T33" s="15">
        <f t="shared" si="17"/>
        <v>0</v>
      </c>
      <c r="U33" s="15">
        <f t="shared" si="13"/>
        <v>0</v>
      </c>
      <c r="V33" s="17">
        <v>0</v>
      </c>
      <c r="W33" s="17">
        <v>0</v>
      </c>
      <c r="X33" s="19">
        <v>0</v>
      </c>
      <c r="Y33" s="19">
        <v>0</v>
      </c>
      <c r="Z33" s="15">
        <f t="shared" si="3"/>
        <v>0</v>
      </c>
      <c r="AA33" s="15">
        <f t="shared" si="4"/>
        <v>0</v>
      </c>
      <c r="AB33" s="15">
        <f t="shared" si="5"/>
        <v>0</v>
      </c>
      <c r="AC33" s="15">
        <f t="shared" si="6"/>
        <v>0</v>
      </c>
      <c r="AD33" s="18">
        <v>0</v>
      </c>
      <c r="AE33" s="18"/>
      <c r="AF33" s="16">
        <v>0</v>
      </c>
      <c r="AG33" s="16"/>
      <c r="AH33" s="15">
        <f t="shared" si="7"/>
        <v>0</v>
      </c>
      <c r="AI33" s="15">
        <f t="shared" si="8"/>
        <v>0</v>
      </c>
      <c r="AJ33" s="15">
        <f t="shared" si="9"/>
        <v>0</v>
      </c>
      <c r="AK33" s="15">
        <f t="shared" si="10"/>
        <v>0</v>
      </c>
    </row>
    <row r="34" spans="1:37" ht="12.75">
      <c r="A34" s="30">
        <v>8914800359</v>
      </c>
      <c r="B34" s="26">
        <v>891480035</v>
      </c>
      <c r="C34" s="30">
        <v>24666000</v>
      </c>
      <c r="D34" s="29" t="s">
        <v>42</v>
      </c>
      <c r="E34" s="33" t="s">
        <v>41</v>
      </c>
      <c r="F34" s="17">
        <v>166666667</v>
      </c>
      <c r="G34" s="17">
        <v>0</v>
      </c>
      <c r="H34" s="19">
        <v>5185116033.466666</v>
      </c>
      <c r="I34" s="17"/>
      <c r="J34" s="15">
        <f t="shared" si="14"/>
        <v>166666667</v>
      </c>
      <c r="K34" s="15">
        <f t="shared" si="11"/>
        <v>0</v>
      </c>
      <c r="L34" s="15">
        <f t="shared" si="15"/>
        <v>5185116033.466666</v>
      </c>
      <c r="M34" s="15">
        <f t="shared" si="1"/>
        <v>0</v>
      </c>
      <c r="N34" s="17">
        <v>166666667</v>
      </c>
      <c r="O34" s="17">
        <v>0</v>
      </c>
      <c r="P34" s="19">
        <v>10370232066.933332</v>
      </c>
      <c r="Q34" s="19">
        <v>0</v>
      </c>
      <c r="R34" s="15">
        <f t="shared" si="16"/>
        <v>333333334</v>
      </c>
      <c r="S34" s="15">
        <f t="shared" si="12"/>
        <v>0</v>
      </c>
      <c r="T34" s="15">
        <f t="shared" si="17"/>
        <v>15555348100.399998</v>
      </c>
      <c r="U34" s="15">
        <f t="shared" si="13"/>
        <v>0</v>
      </c>
      <c r="V34" s="17">
        <v>166666667</v>
      </c>
      <c r="W34" s="17">
        <v>2655096584</v>
      </c>
      <c r="X34" s="19">
        <v>5185116033.466666</v>
      </c>
      <c r="Y34" s="19">
        <v>0</v>
      </c>
      <c r="Z34" s="15">
        <f t="shared" si="3"/>
        <v>500000001</v>
      </c>
      <c r="AA34" s="15">
        <f t="shared" si="4"/>
        <v>2655096584</v>
      </c>
      <c r="AB34" s="15">
        <f t="shared" si="5"/>
        <v>20740464133.866665</v>
      </c>
      <c r="AC34" s="15">
        <f t="shared" si="6"/>
        <v>0</v>
      </c>
      <c r="AD34" s="18">
        <v>166666667</v>
      </c>
      <c r="AE34" s="18"/>
      <c r="AF34" s="16">
        <v>5185116033.466666</v>
      </c>
      <c r="AG34" s="16"/>
      <c r="AH34" s="15">
        <f t="shared" si="7"/>
        <v>666666668</v>
      </c>
      <c r="AI34" s="15">
        <f t="shared" si="8"/>
        <v>2655096584</v>
      </c>
      <c r="AJ34" s="15">
        <f t="shared" si="9"/>
        <v>25925580167.333332</v>
      </c>
      <c r="AK34" s="15">
        <f t="shared" si="10"/>
        <v>0</v>
      </c>
    </row>
    <row r="35" spans="1:37" ht="12.75">
      <c r="A35" s="30">
        <v>8915003192</v>
      </c>
      <c r="B35" s="26">
        <v>891500319</v>
      </c>
      <c r="C35" s="30">
        <v>27219000</v>
      </c>
      <c r="D35" s="29" t="s">
        <v>40</v>
      </c>
      <c r="E35" s="35" t="s">
        <v>39</v>
      </c>
      <c r="F35" s="17">
        <v>1268366867</v>
      </c>
      <c r="G35" s="17">
        <v>0</v>
      </c>
      <c r="H35" s="19">
        <v>5614247205.8</v>
      </c>
      <c r="I35" s="17"/>
      <c r="J35" s="15">
        <f t="shared" si="14"/>
        <v>1268366867</v>
      </c>
      <c r="K35" s="15">
        <f t="shared" si="11"/>
        <v>0</v>
      </c>
      <c r="L35" s="15">
        <f t="shared" si="15"/>
        <v>5614247205.8</v>
      </c>
      <c r="M35" s="15">
        <f t="shared" si="1"/>
        <v>0</v>
      </c>
      <c r="N35" s="17">
        <v>1268366867</v>
      </c>
      <c r="O35" s="17">
        <v>0</v>
      </c>
      <c r="P35" s="19">
        <v>11228494411.6</v>
      </c>
      <c r="Q35" s="19">
        <v>0</v>
      </c>
      <c r="R35" s="15">
        <f t="shared" si="16"/>
        <v>2536733734</v>
      </c>
      <c r="S35" s="15">
        <f t="shared" si="12"/>
        <v>0</v>
      </c>
      <c r="T35" s="15">
        <f t="shared" si="17"/>
        <v>16842741617.400002</v>
      </c>
      <c r="U35" s="15">
        <f t="shared" si="13"/>
        <v>0</v>
      </c>
      <c r="V35" s="17">
        <v>1268366867</v>
      </c>
      <c r="W35" s="17">
        <v>2997913310</v>
      </c>
      <c r="X35" s="19">
        <v>5614247205.8</v>
      </c>
      <c r="Y35" s="19">
        <v>0</v>
      </c>
      <c r="Z35" s="15">
        <f t="shared" si="3"/>
        <v>3805100601</v>
      </c>
      <c r="AA35" s="15">
        <f t="shared" si="4"/>
        <v>2997913310</v>
      </c>
      <c r="AB35" s="15">
        <f t="shared" si="5"/>
        <v>22456988823.2</v>
      </c>
      <c r="AC35" s="15">
        <f t="shared" si="6"/>
        <v>0</v>
      </c>
      <c r="AD35" s="18">
        <v>1268366867</v>
      </c>
      <c r="AE35" s="18"/>
      <c r="AF35" s="16">
        <v>5614247205.8</v>
      </c>
      <c r="AG35" s="16"/>
      <c r="AH35" s="15">
        <f t="shared" si="7"/>
        <v>5073467468</v>
      </c>
      <c r="AI35" s="15">
        <f t="shared" si="8"/>
        <v>2997913310</v>
      </c>
      <c r="AJ35" s="15">
        <f t="shared" si="9"/>
        <v>28071236029</v>
      </c>
      <c r="AK35" s="15">
        <f t="shared" si="10"/>
        <v>0</v>
      </c>
    </row>
    <row r="36" spans="1:37" ht="12.75">
      <c r="A36" s="30">
        <v>8915007591</v>
      </c>
      <c r="B36" s="26">
        <v>891500759</v>
      </c>
      <c r="C36" s="30">
        <v>822719000</v>
      </c>
      <c r="D36" s="29" t="s">
        <v>38</v>
      </c>
      <c r="E36" s="28" t="s">
        <v>37</v>
      </c>
      <c r="F36" s="17">
        <v>0</v>
      </c>
      <c r="G36" s="17">
        <v>0</v>
      </c>
      <c r="H36" s="19">
        <v>329530368</v>
      </c>
      <c r="I36" s="17"/>
      <c r="J36" s="15">
        <f t="shared" si="14"/>
        <v>0</v>
      </c>
      <c r="K36" s="15">
        <f t="shared" si="11"/>
        <v>0</v>
      </c>
      <c r="L36" s="15">
        <f t="shared" si="15"/>
        <v>329530368</v>
      </c>
      <c r="M36" s="15">
        <f aca="true" t="shared" si="18" ref="M36:M54">+I36</f>
        <v>0</v>
      </c>
      <c r="N36" s="17">
        <v>0</v>
      </c>
      <c r="O36" s="17">
        <v>0</v>
      </c>
      <c r="P36" s="19">
        <v>329530368</v>
      </c>
      <c r="Q36" s="19">
        <v>0</v>
      </c>
      <c r="R36" s="15">
        <f t="shared" si="16"/>
        <v>0</v>
      </c>
      <c r="S36" s="15">
        <f t="shared" si="12"/>
        <v>0</v>
      </c>
      <c r="T36" s="15">
        <f t="shared" si="17"/>
        <v>659060736</v>
      </c>
      <c r="U36" s="15">
        <f t="shared" si="13"/>
        <v>0</v>
      </c>
      <c r="V36" s="17">
        <v>0</v>
      </c>
      <c r="W36" s="17">
        <v>0</v>
      </c>
      <c r="X36" s="19">
        <v>329530368</v>
      </c>
      <c r="Y36" s="19">
        <v>0</v>
      </c>
      <c r="Z36" s="15">
        <f aca="true" t="shared" si="19" ref="Z36:Z54">+R36+V36</f>
        <v>0</v>
      </c>
      <c r="AA36" s="15">
        <f aca="true" t="shared" si="20" ref="AA36:AA54">+S36+W36</f>
        <v>0</v>
      </c>
      <c r="AB36" s="15">
        <f aca="true" t="shared" si="21" ref="AB36:AB54">+T36+X36</f>
        <v>988591104</v>
      </c>
      <c r="AC36" s="15">
        <f aca="true" t="shared" si="22" ref="AC36:AC54">+U36+Y36</f>
        <v>0</v>
      </c>
      <c r="AD36" s="18">
        <v>0</v>
      </c>
      <c r="AE36" s="18"/>
      <c r="AF36" s="16">
        <v>329530368</v>
      </c>
      <c r="AG36" s="16"/>
      <c r="AH36" s="15">
        <f aca="true" t="shared" si="23" ref="AH36:AH54">+Z36+AD36</f>
        <v>0</v>
      </c>
      <c r="AI36" s="15">
        <f aca="true" t="shared" si="24" ref="AI36:AI54">+AA36+AE36</f>
        <v>0</v>
      </c>
      <c r="AJ36" s="15">
        <f aca="true" t="shared" si="25" ref="AJ36:AJ54">+AB36+AF36</f>
        <v>1318121472</v>
      </c>
      <c r="AK36" s="15">
        <f aca="true" t="shared" si="26" ref="AK36:AK54">+AG36+AC36</f>
        <v>0</v>
      </c>
    </row>
    <row r="37" spans="1:37" ht="12.75">
      <c r="A37" s="30">
        <v>8916800894</v>
      </c>
      <c r="B37" s="26">
        <v>891680089</v>
      </c>
      <c r="C37" s="30">
        <v>28327000</v>
      </c>
      <c r="D37" s="29" t="s">
        <v>36</v>
      </c>
      <c r="E37" s="35" t="s">
        <v>35</v>
      </c>
      <c r="F37" s="17">
        <v>139040588</v>
      </c>
      <c r="G37" s="17">
        <v>0</v>
      </c>
      <c r="H37" s="19">
        <v>2556544118.6666665</v>
      </c>
      <c r="I37" s="17"/>
      <c r="J37" s="15">
        <f t="shared" si="14"/>
        <v>139040588</v>
      </c>
      <c r="K37" s="15">
        <f t="shared" si="11"/>
        <v>0</v>
      </c>
      <c r="L37" s="15">
        <f t="shared" si="15"/>
        <v>2556544118.6666665</v>
      </c>
      <c r="M37" s="15">
        <f t="shared" si="18"/>
        <v>0</v>
      </c>
      <c r="N37" s="17">
        <v>139040588</v>
      </c>
      <c r="O37" s="17">
        <v>0</v>
      </c>
      <c r="P37" s="19">
        <v>5113088237.333333</v>
      </c>
      <c r="Q37" s="19">
        <v>0</v>
      </c>
      <c r="R37" s="15">
        <f t="shared" si="16"/>
        <v>278081176</v>
      </c>
      <c r="S37" s="15">
        <f t="shared" si="12"/>
        <v>0</v>
      </c>
      <c r="T37" s="15">
        <f t="shared" si="17"/>
        <v>7669632356</v>
      </c>
      <c r="U37" s="15">
        <f t="shared" si="13"/>
        <v>0</v>
      </c>
      <c r="V37" s="17">
        <v>139040588</v>
      </c>
      <c r="W37" s="17">
        <v>701736064</v>
      </c>
      <c r="X37" s="19">
        <v>2556544118.6666665</v>
      </c>
      <c r="Y37" s="19">
        <v>0</v>
      </c>
      <c r="Z37" s="15">
        <f t="shared" si="19"/>
        <v>417121764</v>
      </c>
      <c r="AA37" s="15">
        <f t="shared" si="20"/>
        <v>701736064</v>
      </c>
      <c r="AB37" s="15">
        <f t="shared" si="21"/>
        <v>10226176474.666666</v>
      </c>
      <c r="AC37" s="15">
        <f t="shared" si="22"/>
        <v>0</v>
      </c>
      <c r="AD37" s="18">
        <v>139040588</v>
      </c>
      <c r="AE37" s="18"/>
      <c r="AF37" s="16">
        <v>2556544118.6666665</v>
      </c>
      <c r="AG37" s="16"/>
      <c r="AH37" s="15">
        <f t="shared" si="23"/>
        <v>556162352</v>
      </c>
      <c r="AI37" s="15">
        <f t="shared" si="24"/>
        <v>701736064</v>
      </c>
      <c r="AJ37" s="15">
        <f t="shared" si="25"/>
        <v>12782720593.333332</v>
      </c>
      <c r="AK37" s="15">
        <f t="shared" si="26"/>
        <v>0</v>
      </c>
    </row>
    <row r="38" spans="1:37" ht="12.75">
      <c r="A38" s="30">
        <v>8917019320</v>
      </c>
      <c r="B38" s="26">
        <v>891701932</v>
      </c>
      <c r="C38" s="30">
        <v>823847000</v>
      </c>
      <c r="D38" s="29" t="s">
        <v>34</v>
      </c>
      <c r="E38" s="33" t="s">
        <v>33</v>
      </c>
      <c r="F38" s="17">
        <v>0</v>
      </c>
      <c r="G38" s="17">
        <v>0</v>
      </c>
      <c r="H38" s="19">
        <v>168976514</v>
      </c>
      <c r="I38" s="17"/>
      <c r="J38" s="15">
        <f t="shared" si="14"/>
        <v>0</v>
      </c>
      <c r="K38" s="15">
        <f t="shared" si="11"/>
        <v>0</v>
      </c>
      <c r="L38" s="15">
        <f t="shared" si="15"/>
        <v>168976514</v>
      </c>
      <c r="M38" s="15">
        <f t="shared" si="18"/>
        <v>0</v>
      </c>
      <c r="N38" s="17">
        <v>0</v>
      </c>
      <c r="O38" s="17">
        <v>0</v>
      </c>
      <c r="P38" s="19">
        <v>168976514</v>
      </c>
      <c r="Q38" s="19">
        <v>0</v>
      </c>
      <c r="R38" s="15">
        <f t="shared" si="16"/>
        <v>0</v>
      </c>
      <c r="S38" s="15">
        <f t="shared" si="12"/>
        <v>0</v>
      </c>
      <c r="T38" s="15">
        <f t="shared" si="17"/>
        <v>337953028</v>
      </c>
      <c r="U38" s="15">
        <f t="shared" si="13"/>
        <v>0</v>
      </c>
      <c r="V38" s="17">
        <v>0</v>
      </c>
      <c r="W38" s="17">
        <v>0</v>
      </c>
      <c r="X38" s="19">
        <v>168976514</v>
      </c>
      <c r="Y38" s="19">
        <v>0</v>
      </c>
      <c r="Z38" s="15">
        <f t="shared" si="19"/>
        <v>0</v>
      </c>
      <c r="AA38" s="15">
        <f t="shared" si="20"/>
        <v>0</v>
      </c>
      <c r="AB38" s="15">
        <f t="shared" si="21"/>
        <v>506929542</v>
      </c>
      <c r="AC38" s="15">
        <f t="shared" si="22"/>
        <v>0</v>
      </c>
      <c r="AD38" s="18">
        <v>0</v>
      </c>
      <c r="AE38" s="18"/>
      <c r="AF38" s="16">
        <v>168976514</v>
      </c>
      <c r="AG38" s="16"/>
      <c r="AH38" s="15">
        <f t="shared" si="23"/>
        <v>0</v>
      </c>
      <c r="AI38" s="15">
        <f t="shared" si="24"/>
        <v>0</v>
      </c>
      <c r="AJ38" s="15">
        <f t="shared" si="25"/>
        <v>675906056</v>
      </c>
      <c r="AK38" s="15">
        <f t="shared" si="26"/>
        <v>0</v>
      </c>
    </row>
    <row r="39" spans="1:37" ht="12.75">
      <c r="A39" s="30">
        <v>8917801118</v>
      </c>
      <c r="B39" s="26">
        <v>891780111</v>
      </c>
      <c r="C39" s="30">
        <v>121647000</v>
      </c>
      <c r="D39" s="34" t="s">
        <v>32</v>
      </c>
      <c r="E39" s="28" t="s">
        <v>31</v>
      </c>
      <c r="F39" s="17">
        <v>0</v>
      </c>
      <c r="G39" s="17">
        <v>0</v>
      </c>
      <c r="H39" s="19">
        <v>2996551650.8</v>
      </c>
      <c r="I39" s="17"/>
      <c r="J39" s="15">
        <f t="shared" si="14"/>
        <v>0</v>
      </c>
      <c r="K39" s="15">
        <f t="shared" si="11"/>
        <v>0</v>
      </c>
      <c r="L39" s="15">
        <f t="shared" si="15"/>
        <v>2996551650.8</v>
      </c>
      <c r="M39" s="15">
        <f t="shared" si="18"/>
        <v>0</v>
      </c>
      <c r="N39" s="17">
        <v>0</v>
      </c>
      <c r="O39" s="17">
        <v>0</v>
      </c>
      <c r="P39" s="19">
        <v>5993103301.6</v>
      </c>
      <c r="Q39" s="19">
        <v>0</v>
      </c>
      <c r="R39" s="15">
        <f t="shared" si="16"/>
        <v>0</v>
      </c>
      <c r="S39" s="15">
        <f t="shared" si="12"/>
        <v>0</v>
      </c>
      <c r="T39" s="15">
        <f t="shared" si="17"/>
        <v>8989654952.400002</v>
      </c>
      <c r="U39" s="15">
        <f t="shared" si="13"/>
        <v>0</v>
      </c>
      <c r="V39" s="17">
        <v>0</v>
      </c>
      <c r="W39" s="17">
        <v>0</v>
      </c>
      <c r="X39" s="19">
        <v>2996551650.8</v>
      </c>
      <c r="Y39" s="19">
        <v>0</v>
      </c>
      <c r="Z39" s="15">
        <f t="shared" si="19"/>
        <v>0</v>
      </c>
      <c r="AA39" s="15">
        <f t="shared" si="20"/>
        <v>0</v>
      </c>
      <c r="AB39" s="15">
        <f t="shared" si="21"/>
        <v>11986206603.2</v>
      </c>
      <c r="AC39" s="15">
        <f t="shared" si="22"/>
        <v>0</v>
      </c>
      <c r="AD39" s="18">
        <v>0</v>
      </c>
      <c r="AE39" s="18"/>
      <c r="AF39" s="16">
        <v>2996551650.8</v>
      </c>
      <c r="AG39" s="16"/>
      <c r="AH39" s="15">
        <f t="shared" si="23"/>
        <v>0</v>
      </c>
      <c r="AI39" s="15">
        <f t="shared" si="24"/>
        <v>0</v>
      </c>
      <c r="AJ39" s="15">
        <f t="shared" si="25"/>
        <v>14982758254</v>
      </c>
      <c r="AK39" s="15">
        <f t="shared" si="26"/>
        <v>0</v>
      </c>
    </row>
    <row r="40" spans="1:37" ht="12.75">
      <c r="A40" s="30">
        <v>8918002604</v>
      </c>
      <c r="B40" s="26">
        <v>891800260</v>
      </c>
      <c r="C40" s="30">
        <v>20615000</v>
      </c>
      <c r="D40" s="29" t="s">
        <v>30</v>
      </c>
      <c r="E40" s="28" t="s">
        <v>29</v>
      </c>
      <c r="F40" s="17">
        <v>0</v>
      </c>
      <c r="G40" s="17">
        <v>0</v>
      </c>
      <c r="H40" s="19">
        <v>417194640</v>
      </c>
      <c r="I40" s="17"/>
      <c r="J40" s="15">
        <f t="shared" si="14"/>
        <v>0</v>
      </c>
      <c r="K40" s="15">
        <f t="shared" si="11"/>
        <v>0</v>
      </c>
      <c r="L40" s="15">
        <f t="shared" si="15"/>
        <v>417194640</v>
      </c>
      <c r="M40" s="15">
        <f t="shared" si="18"/>
        <v>0</v>
      </c>
      <c r="N40" s="17">
        <v>0</v>
      </c>
      <c r="O40" s="17">
        <v>0</v>
      </c>
      <c r="P40" s="19">
        <v>417194640</v>
      </c>
      <c r="Q40" s="19">
        <v>0</v>
      </c>
      <c r="R40" s="15">
        <f t="shared" si="16"/>
        <v>0</v>
      </c>
      <c r="S40" s="15">
        <f t="shared" si="12"/>
        <v>0</v>
      </c>
      <c r="T40" s="15">
        <f t="shared" si="17"/>
        <v>834389280</v>
      </c>
      <c r="U40" s="15">
        <f t="shared" si="13"/>
        <v>0</v>
      </c>
      <c r="V40" s="17">
        <v>0</v>
      </c>
      <c r="W40" s="17">
        <v>0</v>
      </c>
      <c r="X40" s="19">
        <v>417194640</v>
      </c>
      <c r="Y40" s="19">
        <v>0</v>
      </c>
      <c r="Z40" s="15">
        <f t="shared" si="19"/>
        <v>0</v>
      </c>
      <c r="AA40" s="15">
        <f t="shared" si="20"/>
        <v>0</v>
      </c>
      <c r="AB40" s="15">
        <f t="shared" si="21"/>
        <v>1251583920</v>
      </c>
      <c r="AC40" s="15">
        <f t="shared" si="22"/>
        <v>0</v>
      </c>
      <c r="AD40" s="18">
        <v>0</v>
      </c>
      <c r="AE40" s="18"/>
      <c r="AF40" s="16">
        <v>417194640</v>
      </c>
      <c r="AG40" s="16"/>
      <c r="AH40" s="15">
        <f t="shared" si="23"/>
        <v>0</v>
      </c>
      <c r="AI40" s="15">
        <f t="shared" si="24"/>
        <v>0</v>
      </c>
      <c r="AJ40" s="15">
        <f t="shared" si="25"/>
        <v>1668778560</v>
      </c>
      <c r="AK40" s="15">
        <f t="shared" si="26"/>
        <v>0</v>
      </c>
    </row>
    <row r="41" spans="1:37" ht="12.75">
      <c r="A41" s="30">
        <v>8918003301</v>
      </c>
      <c r="B41" s="26">
        <v>891800330</v>
      </c>
      <c r="C41" s="30">
        <v>27615000</v>
      </c>
      <c r="D41" s="29" t="s">
        <v>28</v>
      </c>
      <c r="E41" s="28" t="s">
        <v>27</v>
      </c>
      <c r="F41" s="17">
        <v>0</v>
      </c>
      <c r="G41" s="17">
        <v>0</v>
      </c>
      <c r="H41" s="19">
        <v>6778156670.266666</v>
      </c>
      <c r="I41" s="17"/>
      <c r="J41" s="15">
        <f t="shared" si="14"/>
        <v>0</v>
      </c>
      <c r="K41" s="15">
        <f t="shared" si="11"/>
        <v>0</v>
      </c>
      <c r="L41" s="15">
        <f t="shared" si="15"/>
        <v>6778156670.266666</v>
      </c>
      <c r="M41" s="15">
        <f t="shared" si="18"/>
        <v>0</v>
      </c>
      <c r="N41" s="17">
        <v>0</v>
      </c>
      <c r="O41" s="17">
        <v>0</v>
      </c>
      <c r="P41" s="19">
        <v>13556313340.533333</v>
      </c>
      <c r="Q41" s="19">
        <v>0</v>
      </c>
      <c r="R41" s="15">
        <f t="shared" si="16"/>
        <v>0</v>
      </c>
      <c r="S41" s="15">
        <f t="shared" si="12"/>
        <v>0</v>
      </c>
      <c r="T41" s="15">
        <f t="shared" si="17"/>
        <v>20334470010.8</v>
      </c>
      <c r="U41" s="15">
        <f t="shared" si="13"/>
        <v>0</v>
      </c>
      <c r="V41" s="17">
        <v>0</v>
      </c>
      <c r="W41" s="17">
        <v>4141398336</v>
      </c>
      <c r="X41" s="19">
        <v>6778156670.266666</v>
      </c>
      <c r="Y41" s="19">
        <v>0</v>
      </c>
      <c r="Z41" s="15">
        <f t="shared" si="19"/>
        <v>0</v>
      </c>
      <c r="AA41" s="15">
        <f t="shared" si="20"/>
        <v>4141398336</v>
      </c>
      <c r="AB41" s="15">
        <f t="shared" si="21"/>
        <v>27112626681.066666</v>
      </c>
      <c r="AC41" s="15">
        <f t="shared" si="22"/>
        <v>0</v>
      </c>
      <c r="AD41" s="18">
        <v>0</v>
      </c>
      <c r="AE41" s="18"/>
      <c r="AF41" s="16">
        <v>6778156670.266666</v>
      </c>
      <c r="AG41" s="16"/>
      <c r="AH41" s="15">
        <f t="shared" si="23"/>
        <v>0</v>
      </c>
      <c r="AI41" s="15">
        <f t="shared" si="24"/>
        <v>4141398336</v>
      </c>
      <c r="AJ41" s="15">
        <f t="shared" si="25"/>
        <v>33890783351.333332</v>
      </c>
      <c r="AK41" s="15">
        <f t="shared" si="26"/>
        <v>0</v>
      </c>
    </row>
    <row r="42" spans="1:37" ht="12.75">
      <c r="A42" s="30">
        <v>8919008530</v>
      </c>
      <c r="B42" s="26">
        <v>891900853</v>
      </c>
      <c r="C42" s="30">
        <v>124876000</v>
      </c>
      <c r="D42" s="29" t="s">
        <v>26</v>
      </c>
      <c r="E42" s="33" t="s">
        <v>25</v>
      </c>
      <c r="F42" s="17">
        <v>0</v>
      </c>
      <c r="G42" s="17">
        <v>0</v>
      </c>
      <c r="H42" s="19">
        <v>126503640.53333333</v>
      </c>
      <c r="I42" s="17"/>
      <c r="J42" s="15">
        <f t="shared" si="14"/>
        <v>0</v>
      </c>
      <c r="K42" s="15">
        <f t="shared" si="11"/>
        <v>0</v>
      </c>
      <c r="L42" s="15">
        <f t="shared" si="15"/>
        <v>126503640.53333333</v>
      </c>
      <c r="M42" s="15">
        <f t="shared" si="18"/>
        <v>0</v>
      </c>
      <c r="N42" s="17">
        <v>0</v>
      </c>
      <c r="O42" s="17">
        <v>0</v>
      </c>
      <c r="P42" s="19">
        <v>253007281.06666666</v>
      </c>
      <c r="Q42" s="19">
        <v>0</v>
      </c>
      <c r="R42" s="15">
        <f t="shared" si="16"/>
        <v>0</v>
      </c>
      <c r="S42" s="15">
        <f t="shared" si="12"/>
        <v>0</v>
      </c>
      <c r="T42" s="15">
        <f t="shared" si="17"/>
        <v>379510921.6</v>
      </c>
      <c r="U42" s="15">
        <f t="shared" si="13"/>
        <v>0</v>
      </c>
      <c r="V42" s="17">
        <v>0</v>
      </c>
      <c r="W42" s="17">
        <v>0</v>
      </c>
      <c r="X42" s="19">
        <v>126503640.53333333</v>
      </c>
      <c r="Y42" s="19">
        <v>0</v>
      </c>
      <c r="Z42" s="15">
        <f t="shared" si="19"/>
        <v>0</v>
      </c>
      <c r="AA42" s="15">
        <f t="shared" si="20"/>
        <v>0</v>
      </c>
      <c r="AB42" s="15">
        <f t="shared" si="21"/>
        <v>506014562.1333333</v>
      </c>
      <c r="AC42" s="15">
        <f t="shared" si="22"/>
        <v>0</v>
      </c>
      <c r="AD42" s="18">
        <v>0</v>
      </c>
      <c r="AE42" s="18"/>
      <c r="AF42" s="16">
        <v>126503640.53333333</v>
      </c>
      <c r="AG42" s="16"/>
      <c r="AH42" s="15">
        <f t="shared" si="23"/>
        <v>0</v>
      </c>
      <c r="AI42" s="15">
        <f t="shared" si="24"/>
        <v>0</v>
      </c>
      <c r="AJ42" s="15">
        <f t="shared" si="25"/>
        <v>632518202.6666666</v>
      </c>
      <c r="AK42" s="15">
        <f t="shared" si="26"/>
        <v>0</v>
      </c>
    </row>
    <row r="43" spans="1:37" ht="12.75">
      <c r="A43" s="30">
        <v>8920007573</v>
      </c>
      <c r="B43" s="26">
        <v>892000757</v>
      </c>
      <c r="C43" s="30">
        <v>28450000</v>
      </c>
      <c r="D43" s="29" t="s">
        <v>24</v>
      </c>
      <c r="E43" s="28" t="s">
        <v>23</v>
      </c>
      <c r="F43" s="17">
        <v>0</v>
      </c>
      <c r="G43" s="17">
        <v>0</v>
      </c>
      <c r="H43" s="19">
        <v>1664224448.0666666</v>
      </c>
      <c r="I43" s="17"/>
      <c r="J43" s="15">
        <f t="shared" si="14"/>
        <v>0</v>
      </c>
      <c r="K43" s="15">
        <f t="shared" si="11"/>
        <v>0</v>
      </c>
      <c r="L43" s="15">
        <f t="shared" si="15"/>
        <v>1664224448.0666666</v>
      </c>
      <c r="M43" s="15">
        <f t="shared" si="18"/>
        <v>0</v>
      </c>
      <c r="N43" s="17">
        <v>0</v>
      </c>
      <c r="O43" s="17">
        <v>0</v>
      </c>
      <c r="P43" s="19">
        <v>3328448896.133333</v>
      </c>
      <c r="Q43" s="19">
        <v>0</v>
      </c>
      <c r="R43" s="15">
        <f t="shared" si="16"/>
        <v>0</v>
      </c>
      <c r="S43" s="15">
        <f t="shared" si="12"/>
        <v>0</v>
      </c>
      <c r="T43" s="15">
        <f t="shared" si="17"/>
        <v>4992673344.2</v>
      </c>
      <c r="U43" s="15">
        <f t="shared" si="13"/>
        <v>0</v>
      </c>
      <c r="V43" s="17">
        <v>0</v>
      </c>
      <c r="W43" s="17">
        <v>1150442298</v>
      </c>
      <c r="X43" s="19">
        <v>1664224448.0666666</v>
      </c>
      <c r="Y43" s="19">
        <v>0</v>
      </c>
      <c r="Z43" s="15">
        <f t="shared" si="19"/>
        <v>0</v>
      </c>
      <c r="AA43" s="15">
        <f t="shared" si="20"/>
        <v>1150442298</v>
      </c>
      <c r="AB43" s="15">
        <f t="shared" si="21"/>
        <v>6656897792.266666</v>
      </c>
      <c r="AC43" s="15">
        <f t="shared" si="22"/>
        <v>0</v>
      </c>
      <c r="AD43" s="18">
        <v>0</v>
      </c>
      <c r="AE43" s="18"/>
      <c r="AF43" s="16">
        <v>1664224448.0666666</v>
      </c>
      <c r="AG43" s="16"/>
      <c r="AH43" s="15">
        <f t="shared" si="23"/>
        <v>0</v>
      </c>
      <c r="AI43" s="15">
        <f t="shared" si="24"/>
        <v>1150442298</v>
      </c>
      <c r="AJ43" s="15">
        <f t="shared" si="25"/>
        <v>8321122240.333333</v>
      </c>
      <c r="AK43" s="15">
        <f t="shared" si="26"/>
        <v>0</v>
      </c>
    </row>
    <row r="44" spans="1:37" ht="12.75">
      <c r="A44" s="30">
        <v>8921150294</v>
      </c>
      <c r="B44" s="26">
        <v>892115029</v>
      </c>
      <c r="C44" s="30">
        <v>129444000</v>
      </c>
      <c r="D44" s="29" t="s">
        <v>22</v>
      </c>
      <c r="E44" s="28" t="s">
        <v>21</v>
      </c>
      <c r="F44" s="17">
        <v>0</v>
      </c>
      <c r="G44" s="17">
        <v>0</v>
      </c>
      <c r="H44" s="19">
        <v>1521112859.9333334</v>
      </c>
      <c r="I44" s="17"/>
      <c r="J44" s="15">
        <f t="shared" si="14"/>
        <v>0</v>
      </c>
      <c r="K44" s="15">
        <f t="shared" si="11"/>
        <v>0</v>
      </c>
      <c r="L44" s="15">
        <f t="shared" si="15"/>
        <v>1521112859.9333334</v>
      </c>
      <c r="M44" s="15">
        <f t="shared" si="18"/>
        <v>0</v>
      </c>
      <c r="N44" s="17">
        <v>0</v>
      </c>
      <c r="O44" s="17">
        <v>0</v>
      </c>
      <c r="P44" s="19">
        <v>3042225719.866667</v>
      </c>
      <c r="Q44" s="19">
        <v>0</v>
      </c>
      <c r="R44" s="15">
        <f t="shared" si="16"/>
        <v>0</v>
      </c>
      <c r="S44" s="15">
        <f t="shared" si="12"/>
        <v>0</v>
      </c>
      <c r="T44" s="15">
        <f t="shared" si="17"/>
        <v>4563338579.8</v>
      </c>
      <c r="U44" s="15">
        <f t="shared" si="13"/>
        <v>0</v>
      </c>
      <c r="V44" s="17">
        <v>0</v>
      </c>
      <c r="W44" s="17">
        <v>0</v>
      </c>
      <c r="X44" s="19">
        <v>1521112859.9333334</v>
      </c>
      <c r="Y44" s="19">
        <v>0</v>
      </c>
      <c r="Z44" s="15">
        <f t="shared" si="19"/>
        <v>0</v>
      </c>
      <c r="AA44" s="15">
        <f t="shared" si="20"/>
        <v>0</v>
      </c>
      <c r="AB44" s="15">
        <f t="shared" si="21"/>
        <v>6084451439.733334</v>
      </c>
      <c r="AC44" s="15">
        <f t="shared" si="22"/>
        <v>0</v>
      </c>
      <c r="AD44" s="18">
        <v>0</v>
      </c>
      <c r="AE44" s="18"/>
      <c r="AF44" s="16">
        <v>1521112859.9333334</v>
      </c>
      <c r="AG44" s="16"/>
      <c r="AH44" s="15">
        <f t="shared" si="23"/>
        <v>0</v>
      </c>
      <c r="AI44" s="15">
        <f t="shared" si="24"/>
        <v>0</v>
      </c>
      <c r="AJ44" s="15">
        <f t="shared" si="25"/>
        <v>7605564299.666667</v>
      </c>
      <c r="AK44" s="15">
        <f t="shared" si="26"/>
        <v>0</v>
      </c>
    </row>
    <row r="45" spans="1:37" ht="12.75">
      <c r="A45" s="30">
        <v>8922003239</v>
      </c>
      <c r="B45" s="26">
        <v>892200323</v>
      </c>
      <c r="C45" s="30">
        <v>128870000</v>
      </c>
      <c r="D45" s="29" t="s">
        <v>20</v>
      </c>
      <c r="E45" s="28" t="s">
        <v>19</v>
      </c>
      <c r="F45" s="17">
        <v>0</v>
      </c>
      <c r="G45" s="17">
        <v>0</v>
      </c>
      <c r="H45" s="19">
        <v>1232009088.5333333</v>
      </c>
      <c r="I45" s="17"/>
      <c r="J45" s="15">
        <f t="shared" si="14"/>
        <v>0</v>
      </c>
      <c r="K45" s="15">
        <f t="shared" si="11"/>
        <v>0</v>
      </c>
      <c r="L45" s="15">
        <f t="shared" si="15"/>
        <v>1232009088.5333333</v>
      </c>
      <c r="M45" s="15">
        <f t="shared" si="18"/>
        <v>0</v>
      </c>
      <c r="N45" s="17">
        <v>0</v>
      </c>
      <c r="O45" s="17">
        <v>0</v>
      </c>
      <c r="P45" s="19">
        <v>2464018177.0666666</v>
      </c>
      <c r="Q45" s="19">
        <v>0</v>
      </c>
      <c r="R45" s="15">
        <f t="shared" si="16"/>
        <v>0</v>
      </c>
      <c r="S45" s="15">
        <f t="shared" si="12"/>
        <v>0</v>
      </c>
      <c r="T45" s="15">
        <f t="shared" si="17"/>
        <v>3696027265.6</v>
      </c>
      <c r="U45" s="15">
        <f t="shared" si="13"/>
        <v>0</v>
      </c>
      <c r="V45" s="17">
        <v>0</v>
      </c>
      <c r="W45" s="17">
        <v>0</v>
      </c>
      <c r="X45" s="19">
        <v>1232009088.5333333</v>
      </c>
      <c r="Y45" s="19">
        <v>0</v>
      </c>
      <c r="Z45" s="15">
        <f t="shared" si="19"/>
        <v>0</v>
      </c>
      <c r="AA45" s="15">
        <f t="shared" si="20"/>
        <v>0</v>
      </c>
      <c r="AB45" s="15">
        <f t="shared" si="21"/>
        <v>4928036354.133333</v>
      </c>
      <c r="AC45" s="15">
        <f t="shared" si="22"/>
        <v>0</v>
      </c>
      <c r="AD45" s="18">
        <v>0</v>
      </c>
      <c r="AE45" s="18"/>
      <c r="AF45" s="16">
        <v>1232009088.5333333</v>
      </c>
      <c r="AG45" s="16"/>
      <c r="AH45" s="15">
        <f t="shared" si="23"/>
        <v>0</v>
      </c>
      <c r="AI45" s="15">
        <f t="shared" si="24"/>
        <v>0</v>
      </c>
      <c r="AJ45" s="15">
        <f t="shared" si="25"/>
        <v>6160045442.666666</v>
      </c>
      <c r="AK45" s="15">
        <f t="shared" si="26"/>
        <v>0</v>
      </c>
    </row>
    <row r="46" spans="1:37" ht="12.75">
      <c r="A46" s="30">
        <v>8923002856</v>
      </c>
      <c r="B46" s="26">
        <v>892300285</v>
      </c>
      <c r="C46" s="30">
        <v>821920000</v>
      </c>
      <c r="D46" s="29" t="s">
        <v>18</v>
      </c>
      <c r="E46" s="33" t="s">
        <v>17</v>
      </c>
      <c r="F46" s="17">
        <v>0</v>
      </c>
      <c r="G46" s="17">
        <v>0</v>
      </c>
      <c r="H46" s="19">
        <v>1728636312.0666666</v>
      </c>
      <c r="I46" s="17"/>
      <c r="J46" s="15">
        <f t="shared" si="14"/>
        <v>0</v>
      </c>
      <c r="K46" s="15">
        <f t="shared" si="11"/>
        <v>0</v>
      </c>
      <c r="L46" s="15">
        <f t="shared" si="15"/>
        <v>1728636312.0666666</v>
      </c>
      <c r="M46" s="15">
        <f t="shared" si="18"/>
        <v>0</v>
      </c>
      <c r="N46" s="17">
        <v>0</v>
      </c>
      <c r="O46" s="17">
        <v>0</v>
      </c>
      <c r="P46" s="19">
        <v>3457272624.133333</v>
      </c>
      <c r="Q46" s="19">
        <v>0</v>
      </c>
      <c r="R46" s="15">
        <f t="shared" si="16"/>
        <v>0</v>
      </c>
      <c r="S46" s="15">
        <f t="shared" si="12"/>
        <v>0</v>
      </c>
      <c r="T46" s="15">
        <f t="shared" si="17"/>
        <v>5185908936.2</v>
      </c>
      <c r="U46" s="15">
        <f t="shared" si="13"/>
        <v>0</v>
      </c>
      <c r="V46" s="17">
        <v>0</v>
      </c>
      <c r="W46" s="17">
        <v>816800551</v>
      </c>
      <c r="X46" s="19">
        <v>1728636312.0666666</v>
      </c>
      <c r="Y46" s="19">
        <v>0</v>
      </c>
      <c r="Z46" s="15">
        <f t="shared" si="19"/>
        <v>0</v>
      </c>
      <c r="AA46" s="15">
        <f t="shared" si="20"/>
        <v>816800551</v>
      </c>
      <c r="AB46" s="15">
        <f t="shared" si="21"/>
        <v>6914545248.266666</v>
      </c>
      <c r="AC46" s="15">
        <f t="shared" si="22"/>
        <v>0</v>
      </c>
      <c r="AD46" s="18">
        <v>0</v>
      </c>
      <c r="AE46" s="18"/>
      <c r="AF46" s="16">
        <v>1728636312.0666666</v>
      </c>
      <c r="AG46" s="16"/>
      <c r="AH46" s="15">
        <f t="shared" si="23"/>
        <v>0</v>
      </c>
      <c r="AI46" s="15">
        <f t="shared" si="24"/>
        <v>816800551</v>
      </c>
      <c r="AJ46" s="15">
        <f t="shared" si="25"/>
        <v>8643181560.333332</v>
      </c>
      <c r="AK46" s="15">
        <f t="shared" si="26"/>
        <v>0</v>
      </c>
    </row>
    <row r="47" spans="1:37" s="32" customFormat="1" ht="12.75">
      <c r="A47" s="31">
        <v>8999990633</v>
      </c>
      <c r="B47" s="26">
        <v>899999063</v>
      </c>
      <c r="C47" s="31">
        <v>27400000</v>
      </c>
      <c r="D47" s="29" t="s">
        <v>16</v>
      </c>
      <c r="E47" s="28" t="s">
        <v>15</v>
      </c>
      <c r="F47" s="17">
        <v>12217156611</v>
      </c>
      <c r="G47" s="17">
        <v>0</v>
      </c>
      <c r="H47" s="19">
        <v>35552351832.8</v>
      </c>
      <c r="I47" s="17"/>
      <c r="J47" s="15">
        <f t="shared" si="14"/>
        <v>12217156611</v>
      </c>
      <c r="K47" s="15">
        <f t="shared" si="11"/>
        <v>0</v>
      </c>
      <c r="L47" s="15">
        <f t="shared" si="15"/>
        <v>35552351832.8</v>
      </c>
      <c r="M47" s="15">
        <f t="shared" si="18"/>
        <v>0</v>
      </c>
      <c r="N47" s="17">
        <v>12217156611</v>
      </c>
      <c r="O47" s="17">
        <v>0</v>
      </c>
      <c r="P47" s="19">
        <v>71104703665.6</v>
      </c>
      <c r="Q47" s="19">
        <v>0</v>
      </c>
      <c r="R47" s="15">
        <f t="shared" si="16"/>
        <v>24434313222</v>
      </c>
      <c r="S47" s="15">
        <f t="shared" si="12"/>
        <v>0</v>
      </c>
      <c r="T47" s="15">
        <f t="shared" si="17"/>
        <v>106657055498.40001</v>
      </c>
      <c r="U47" s="15">
        <f t="shared" si="13"/>
        <v>0</v>
      </c>
      <c r="V47" s="17">
        <v>12217156611</v>
      </c>
      <c r="W47" s="17">
        <v>40120151387</v>
      </c>
      <c r="X47" s="19">
        <v>35552351832.8</v>
      </c>
      <c r="Y47" s="19">
        <v>0</v>
      </c>
      <c r="Z47" s="15">
        <f t="shared" si="19"/>
        <v>36651469833</v>
      </c>
      <c r="AA47" s="15">
        <f t="shared" si="20"/>
        <v>40120151387</v>
      </c>
      <c r="AB47" s="15">
        <f t="shared" si="21"/>
        <v>142209407331.2</v>
      </c>
      <c r="AC47" s="15">
        <f t="shared" si="22"/>
        <v>0</v>
      </c>
      <c r="AD47" s="18">
        <v>12217156611</v>
      </c>
      <c r="AE47" s="18"/>
      <c r="AF47" s="16">
        <v>35552351832.8</v>
      </c>
      <c r="AG47" s="16"/>
      <c r="AH47" s="15">
        <f t="shared" si="23"/>
        <v>48868626444</v>
      </c>
      <c r="AI47" s="15">
        <f t="shared" si="24"/>
        <v>40120151387</v>
      </c>
      <c r="AJ47" s="15">
        <f t="shared" si="25"/>
        <v>177761759164</v>
      </c>
      <c r="AK47" s="15">
        <f t="shared" si="26"/>
        <v>0</v>
      </c>
    </row>
    <row r="48" spans="1:37" ht="12.75">
      <c r="A48" s="30">
        <v>8999991244</v>
      </c>
      <c r="B48" s="26">
        <v>899999124</v>
      </c>
      <c r="C48" s="30">
        <v>27500000</v>
      </c>
      <c r="D48" s="29" t="s">
        <v>14</v>
      </c>
      <c r="E48" s="28" t="s">
        <v>13</v>
      </c>
      <c r="F48" s="17">
        <v>0</v>
      </c>
      <c r="G48" s="17">
        <v>0</v>
      </c>
      <c r="H48" s="19">
        <v>3546900873.266667</v>
      </c>
      <c r="I48" s="17"/>
      <c r="J48" s="15">
        <f t="shared" si="14"/>
        <v>0</v>
      </c>
      <c r="K48" s="15">
        <f t="shared" si="11"/>
        <v>0</v>
      </c>
      <c r="L48" s="15">
        <f t="shared" si="15"/>
        <v>3546900873.266667</v>
      </c>
      <c r="M48" s="15">
        <f t="shared" si="18"/>
        <v>0</v>
      </c>
      <c r="N48" s="17">
        <v>0</v>
      </c>
      <c r="O48" s="17">
        <v>0</v>
      </c>
      <c r="P48" s="19">
        <v>7093801746.533334</v>
      </c>
      <c r="Q48" s="19">
        <v>0</v>
      </c>
      <c r="R48" s="15">
        <f t="shared" si="16"/>
        <v>0</v>
      </c>
      <c r="S48" s="15">
        <f t="shared" si="12"/>
        <v>0</v>
      </c>
      <c r="T48" s="15">
        <f t="shared" si="17"/>
        <v>10640702619.800001</v>
      </c>
      <c r="U48" s="15">
        <f t="shared" si="13"/>
        <v>0</v>
      </c>
      <c r="V48" s="17">
        <v>0</v>
      </c>
      <c r="W48" s="17">
        <v>2031585753</v>
      </c>
      <c r="X48" s="19">
        <v>3546900873.266667</v>
      </c>
      <c r="Y48" s="19">
        <v>0</v>
      </c>
      <c r="Z48" s="15">
        <f t="shared" si="19"/>
        <v>0</v>
      </c>
      <c r="AA48" s="15">
        <f t="shared" si="20"/>
        <v>2031585753</v>
      </c>
      <c r="AB48" s="15">
        <f t="shared" si="21"/>
        <v>14187603493.066668</v>
      </c>
      <c r="AC48" s="15">
        <f t="shared" si="22"/>
        <v>0</v>
      </c>
      <c r="AD48" s="18">
        <v>0</v>
      </c>
      <c r="AE48" s="18"/>
      <c r="AF48" s="16">
        <v>3546900873.266667</v>
      </c>
      <c r="AG48" s="16"/>
      <c r="AH48" s="15">
        <f t="shared" si="23"/>
        <v>0</v>
      </c>
      <c r="AI48" s="15">
        <f t="shared" si="24"/>
        <v>2031585753</v>
      </c>
      <c r="AJ48" s="15">
        <f t="shared" si="25"/>
        <v>17734504366.333336</v>
      </c>
      <c r="AK48" s="15">
        <f t="shared" si="26"/>
        <v>0</v>
      </c>
    </row>
    <row r="49" spans="1:37" ht="12.75">
      <c r="A49" s="31">
        <v>8999992307</v>
      </c>
      <c r="B49" s="23">
        <v>899999230</v>
      </c>
      <c r="C49" s="30">
        <v>222711001</v>
      </c>
      <c r="D49" s="29" t="s">
        <v>12</v>
      </c>
      <c r="E49" s="28" t="s">
        <v>11</v>
      </c>
      <c r="F49" s="17">
        <v>0</v>
      </c>
      <c r="G49" s="17">
        <v>0</v>
      </c>
      <c r="H49" s="19">
        <v>1108132727.4</v>
      </c>
      <c r="I49" s="17"/>
      <c r="J49" s="15">
        <f t="shared" si="14"/>
        <v>0</v>
      </c>
      <c r="K49" s="15">
        <f t="shared" si="11"/>
        <v>0</v>
      </c>
      <c r="L49" s="15">
        <f t="shared" si="15"/>
        <v>1108132727.4</v>
      </c>
      <c r="M49" s="15">
        <f t="shared" si="18"/>
        <v>0</v>
      </c>
      <c r="N49" s="17">
        <v>0</v>
      </c>
      <c r="O49" s="17">
        <v>0</v>
      </c>
      <c r="P49" s="19">
        <v>2216265454.8</v>
      </c>
      <c r="Q49" s="19">
        <v>0</v>
      </c>
      <c r="R49" s="15">
        <f t="shared" si="16"/>
        <v>0</v>
      </c>
      <c r="S49" s="15">
        <f t="shared" si="12"/>
        <v>0</v>
      </c>
      <c r="T49" s="15">
        <f t="shared" si="17"/>
        <v>3324398182.2000003</v>
      </c>
      <c r="U49" s="15">
        <f t="shared" si="13"/>
        <v>0</v>
      </c>
      <c r="V49" s="17">
        <v>0</v>
      </c>
      <c r="W49" s="17">
        <v>0</v>
      </c>
      <c r="X49" s="19">
        <v>1108132727.4</v>
      </c>
      <c r="Y49" s="19">
        <v>0</v>
      </c>
      <c r="Z49" s="15">
        <f t="shared" si="19"/>
        <v>0</v>
      </c>
      <c r="AA49" s="15">
        <f t="shared" si="20"/>
        <v>0</v>
      </c>
      <c r="AB49" s="15">
        <f t="shared" si="21"/>
        <v>4432530909.6</v>
      </c>
      <c r="AC49" s="15">
        <f t="shared" si="22"/>
        <v>0</v>
      </c>
      <c r="AD49" s="18">
        <v>0</v>
      </c>
      <c r="AE49" s="18"/>
      <c r="AF49" s="16">
        <v>1108132727.4</v>
      </c>
      <c r="AG49" s="16"/>
      <c r="AH49" s="15">
        <f t="shared" si="23"/>
        <v>0</v>
      </c>
      <c r="AI49" s="15">
        <f t="shared" si="24"/>
        <v>0</v>
      </c>
      <c r="AJ49" s="15">
        <f t="shared" si="25"/>
        <v>5540663637</v>
      </c>
      <c r="AK49" s="15">
        <f t="shared" si="26"/>
        <v>0</v>
      </c>
    </row>
    <row r="50" spans="1:37" ht="12.75">
      <c r="A50" s="31">
        <v>8020110655</v>
      </c>
      <c r="B50" s="23">
        <v>802011065</v>
      </c>
      <c r="C50" s="30">
        <v>64500000</v>
      </c>
      <c r="D50" s="29" t="s">
        <v>10</v>
      </c>
      <c r="E50" s="28" t="s">
        <v>9</v>
      </c>
      <c r="F50" s="17">
        <v>0</v>
      </c>
      <c r="G50" s="17">
        <v>0</v>
      </c>
      <c r="H50" s="19">
        <v>238844540</v>
      </c>
      <c r="I50" s="17"/>
      <c r="J50" s="15">
        <f t="shared" si="14"/>
        <v>0</v>
      </c>
      <c r="K50" s="15">
        <f t="shared" si="11"/>
        <v>0</v>
      </c>
      <c r="L50" s="15">
        <f t="shared" si="15"/>
        <v>238844540</v>
      </c>
      <c r="M50" s="15">
        <f t="shared" si="18"/>
        <v>0</v>
      </c>
      <c r="N50" s="17">
        <v>0</v>
      </c>
      <c r="O50" s="17">
        <v>0</v>
      </c>
      <c r="P50" s="19">
        <v>238844540</v>
      </c>
      <c r="Q50" s="19">
        <v>0</v>
      </c>
      <c r="R50" s="15">
        <f t="shared" si="16"/>
        <v>0</v>
      </c>
      <c r="S50" s="15">
        <f t="shared" si="12"/>
        <v>0</v>
      </c>
      <c r="T50" s="15">
        <f t="shared" si="17"/>
        <v>477689080</v>
      </c>
      <c r="U50" s="15">
        <f t="shared" si="13"/>
        <v>0</v>
      </c>
      <c r="V50" s="17">
        <v>0</v>
      </c>
      <c r="W50" s="17">
        <v>0</v>
      </c>
      <c r="X50" s="19">
        <v>238844540</v>
      </c>
      <c r="Y50" s="19">
        <v>0</v>
      </c>
      <c r="Z50" s="15">
        <f t="shared" si="19"/>
        <v>0</v>
      </c>
      <c r="AA50" s="15">
        <f t="shared" si="20"/>
        <v>0</v>
      </c>
      <c r="AB50" s="15">
        <f t="shared" si="21"/>
        <v>716533620</v>
      </c>
      <c r="AC50" s="15">
        <f t="shared" si="22"/>
        <v>0</v>
      </c>
      <c r="AD50" s="18">
        <v>0</v>
      </c>
      <c r="AE50" s="18"/>
      <c r="AF50" s="16">
        <v>238844540</v>
      </c>
      <c r="AG50" s="16"/>
      <c r="AH50" s="15">
        <f t="shared" si="23"/>
        <v>0</v>
      </c>
      <c r="AI50" s="15">
        <f t="shared" si="24"/>
        <v>0</v>
      </c>
      <c r="AJ50" s="15">
        <f t="shared" si="25"/>
        <v>955378160</v>
      </c>
      <c r="AK50" s="15">
        <f t="shared" si="26"/>
        <v>0</v>
      </c>
    </row>
    <row r="51" spans="1:37" ht="12.75">
      <c r="A51" s="31">
        <v>8904800545</v>
      </c>
      <c r="B51" s="23">
        <v>890480054</v>
      </c>
      <c r="C51" s="30">
        <v>824613000</v>
      </c>
      <c r="D51" s="29" t="s">
        <v>8</v>
      </c>
      <c r="E51" s="28" t="s">
        <v>7</v>
      </c>
      <c r="F51" s="17">
        <v>0</v>
      </c>
      <c r="G51" s="17">
        <v>0</v>
      </c>
      <c r="H51" s="19">
        <v>220353220</v>
      </c>
      <c r="I51" s="17"/>
      <c r="J51" s="15">
        <f t="shared" si="14"/>
        <v>0</v>
      </c>
      <c r="K51" s="15">
        <f t="shared" si="11"/>
        <v>0</v>
      </c>
      <c r="L51" s="15">
        <f t="shared" si="15"/>
        <v>220353220</v>
      </c>
      <c r="M51" s="15">
        <f t="shared" si="18"/>
        <v>0</v>
      </c>
      <c r="N51" s="17">
        <v>0</v>
      </c>
      <c r="O51" s="17">
        <v>0</v>
      </c>
      <c r="P51" s="19">
        <v>220353220</v>
      </c>
      <c r="Q51" s="19">
        <v>0</v>
      </c>
      <c r="R51" s="15">
        <f t="shared" si="16"/>
        <v>0</v>
      </c>
      <c r="S51" s="15">
        <f t="shared" si="12"/>
        <v>0</v>
      </c>
      <c r="T51" s="15">
        <f t="shared" si="17"/>
        <v>440706440</v>
      </c>
      <c r="U51" s="15">
        <f t="shared" si="13"/>
        <v>0</v>
      </c>
      <c r="V51" s="17">
        <v>0</v>
      </c>
      <c r="W51" s="17">
        <v>0</v>
      </c>
      <c r="X51" s="19">
        <v>220353220</v>
      </c>
      <c r="Y51" s="19">
        <v>0</v>
      </c>
      <c r="Z51" s="15">
        <f t="shared" si="19"/>
        <v>0</v>
      </c>
      <c r="AA51" s="15">
        <f t="shared" si="20"/>
        <v>0</v>
      </c>
      <c r="AB51" s="15">
        <f t="shared" si="21"/>
        <v>661059660</v>
      </c>
      <c r="AC51" s="15">
        <f t="shared" si="22"/>
        <v>0</v>
      </c>
      <c r="AD51" s="18">
        <v>0</v>
      </c>
      <c r="AE51" s="18"/>
      <c r="AF51" s="16">
        <v>220353220</v>
      </c>
      <c r="AG51" s="16"/>
      <c r="AH51" s="15">
        <f t="shared" si="23"/>
        <v>0</v>
      </c>
      <c r="AI51" s="15">
        <f t="shared" si="24"/>
        <v>0</v>
      </c>
      <c r="AJ51" s="15">
        <f t="shared" si="25"/>
        <v>881412880</v>
      </c>
      <c r="AK51" s="15">
        <f t="shared" si="26"/>
        <v>0</v>
      </c>
    </row>
    <row r="52" spans="1:37" ht="12.75">
      <c r="A52" s="31">
        <v>8909801531</v>
      </c>
      <c r="B52" s="23">
        <v>890980153</v>
      </c>
      <c r="C52" s="30">
        <v>821505000</v>
      </c>
      <c r="D52" s="29" t="s">
        <v>6</v>
      </c>
      <c r="E52" s="28" t="s">
        <v>5</v>
      </c>
      <c r="F52" s="17">
        <v>0</v>
      </c>
      <c r="G52" s="17">
        <v>0</v>
      </c>
      <c r="H52" s="19">
        <v>569134301</v>
      </c>
      <c r="I52" s="17"/>
      <c r="J52" s="15">
        <f t="shared" si="14"/>
        <v>0</v>
      </c>
      <c r="K52" s="15">
        <f t="shared" si="11"/>
        <v>0</v>
      </c>
      <c r="L52" s="15">
        <f t="shared" si="15"/>
        <v>569134301</v>
      </c>
      <c r="M52" s="15">
        <f t="shared" si="18"/>
        <v>0</v>
      </c>
      <c r="N52" s="17">
        <v>0</v>
      </c>
      <c r="O52" s="17">
        <v>0</v>
      </c>
      <c r="P52" s="19">
        <v>569134301</v>
      </c>
      <c r="Q52" s="19">
        <v>0</v>
      </c>
      <c r="R52" s="15">
        <f t="shared" si="16"/>
        <v>0</v>
      </c>
      <c r="S52" s="15">
        <f t="shared" si="12"/>
        <v>0</v>
      </c>
      <c r="T52" s="15">
        <f t="shared" si="17"/>
        <v>1138268602</v>
      </c>
      <c r="U52" s="15">
        <f t="shared" si="13"/>
        <v>0</v>
      </c>
      <c r="V52" s="17">
        <v>0</v>
      </c>
      <c r="W52" s="17">
        <v>0</v>
      </c>
      <c r="X52" s="19">
        <v>569134301</v>
      </c>
      <c r="Y52" s="19">
        <v>0</v>
      </c>
      <c r="Z52" s="15">
        <f t="shared" si="19"/>
        <v>0</v>
      </c>
      <c r="AA52" s="15">
        <f t="shared" si="20"/>
        <v>0</v>
      </c>
      <c r="AB52" s="15">
        <f t="shared" si="21"/>
        <v>1707402903</v>
      </c>
      <c r="AC52" s="15">
        <f t="shared" si="22"/>
        <v>0</v>
      </c>
      <c r="AD52" s="18">
        <v>0</v>
      </c>
      <c r="AE52" s="18"/>
      <c r="AF52" s="16">
        <v>569134301</v>
      </c>
      <c r="AG52" s="16"/>
      <c r="AH52" s="15">
        <f t="shared" si="23"/>
        <v>0</v>
      </c>
      <c r="AI52" s="15">
        <f t="shared" si="24"/>
        <v>0</v>
      </c>
      <c r="AJ52" s="15">
        <f t="shared" si="25"/>
        <v>2276537204</v>
      </c>
      <c r="AK52" s="15">
        <f t="shared" si="26"/>
        <v>0</v>
      </c>
    </row>
    <row r="53" spans="1:37" ht="13.5" thickBot="1">
      <c r="A53" s="27">
        <v>8905015784</v>
      </c>
      <c r="B53" s="26">
        <v>890501578</v>
      </c>
      <c r="C53" s="25">
        <v>824454000</v>
      </c>
      <c r="D53" s="21" t="s">
        <v>4</v>
      </c>
      <c r="E53" s="20" t="s">
        <v>3</v>
      </c>
      <c r="F53" s="17">
        <v>0</v>
      </c>
      <c r="G53" s="17">
        <v>0</v>
      </c>
      <c r="H53" s="19">
        <v>229321576</v>
      </c>
      <c r="I53" s="17"/>
      <c r="J53" s="15">
        <v>0</v>
      </c>
      <c r="K53" s="15">
        <f t="shared" si="11"/>
        <v>0</v>
      </c>
      <c r="L53" s="15">
        <f t="shared" si="15"/>
        <v>229321576</v>
      </c>
      <c r="M53" s="15">
        <f t="shared" si="18"/>
        <v>0</v>
      </c>
      <c r="N53" s="17">
        <v>0</v>
      </c>
      <c r="O53" s="17">
        <v>0</v>
      </c>
      <c r="P53" s="19">
        <v>229321576</v>
      </c>
      <c r="Q53" s="19">
        <v>0</v>
      </c>
      <c r="R53" s="15">
        <f t="shared" si="16"/>
        <v>0</v>
      </c>
      <c r="S53" s="15">
        <f t="shared" si="12"/>
        <v>0</v>
      </c>
      <c r="T53" s="15">
        <f t="shared" si="17"/>
        <v>458643152</v>
      </c>
      <c r="U53" s="15">
        <f t="shared" si="13"/>
        <v>0</v>
      </c>
      <c r="V53" s="17">
        <v>0</v>
      </c>
      <c r="W53" s="17">
        <v>0</v>
      </c>
      <c r="X53" s="19">
        <v>229321576</v>
      </c>
      <c r="Y53" s="19">
        <v>0</v>
      </c>
      <c r="Z53" s="15">
        <f t="shared" si="19"/>
        <v>0</v>
      </c>
      <c r="AA53" s="15">
        <f t="shared" si="20"/>
        <v>0</v>
      </c>
      <c r="AB53" s="15">
        <f t="shared" si="21"/>
        <v>687964728</v>
      </c>
      <c r="AC53" s="15">
        <f t="shared" si="22"/>
        <v>0</v>
      </c>
      <c r="AD53" s="18">
        <v>0</v>
      </c>
      <c r="AE53" s="18"/>
      <c r="AF53" s="16">
        <v>229321576</v>
      </c>
      <c r="AG53" s="16"/>
      <c r="AH53" s="15">
        <f t="shared" si="23"/>
        <v>0</v>
      </c>
      <c r="AI53" s="15">
        <f t="shared" si="24"/>
        <v>0</v>
      </c>
      <c r="AJ53" s="15">
        <f t="shared" si="25"/>
        <v>917286304</v>
      </c>
      <c r="AK53" s="15">
        <f t="shared" si="26"/>
        <v>0</v>
      </c>
    </row>
    <row r="54" spans="1:37" ht="12.75">
      <c r="A54" s="24">
        <v>8919028110</v>
      </c>
      <c r="B54" s="23">
        <v>891902811</v>
      </c>
      <c r="C54" s="22">
        <v>824376000</v>
      </c>
      <c r="D54" s="21" t="s">
        <v>2</v>
      </c>
      <c r="E54" s="20" t="s">
        <v>1</v>
      </c>
      <c r="F54" s="17">
        <v>0</v>
      </c>
      <c r="G54" s="17">
        <v>0</v>
      </c>
      <c r="H54" s="19">
        <v>249455288</v>
      </c>
      <c r="I54" s="17"/>
      <c r="J54" s="15">
        <v>0</v>
      </c>
      <c r="K54" s="15">
        <f t="shared" si="11"/>
        <v>0</v>
      </c>
      <c r="L54" s="15">
        <f t="shared" si="15"/>
        <v>249455288</v>
      </c>
      <c r="M54" s="15">
        <f t="shared" si="18"/>
        <v>0</v>
      </c>
      <c r="N54" s="17">
        <v>0</v>
      </c>
      <c r="O54" s="17">
        <v>0</v>
      </c>
      <c r="P54" s="19">
        <v>249455288</v>
      </c>
      <c r="Q54" s="19">
        <v>0</v>
      </c>
      <c r="R54" s="15">
        <f t="shared" si="16"/>
        <v>0</v>
      </c>
      <c r="S54" s="15">
        <f t="shared" si="12"/>
        <v>0</v>
      </c>
      <c r="T54" s="15">
        <f t="shared" si="17"/>
        <v>498910576</v>
      </c>
      <c r="U54" s="15">
        <f t="shared" si="13"/>
        <v>0</v>
      </c>
      <c r="V54" s="17">
        <v>0</v>
      </c>
      <c r="W54" s="17">
        <v>0</v>
      </c>
      <c r="X54" s="19">
        <v>249455288</v>
      </c>
      <c r="Y54" s="19">
        <v>0</v>
      </c>
      <c r="Z54" s="15">
        <f t="shared" si="19"/>
        <v>0</v>
      </c>
      <c r="AA54" s="15">
        <f t="shared" si="20"/>
        <v>0</v>
      </c>
      <c r="AB54" s="15">
        <f t="shared" si="21"/>
        <v>748365864</v>
      </c>
      <c r="AC54" s="15">
        <f t="shared" si="22"/>
        <v>0</v>
      </c>
      <c r="AD54" s="18">
        <v>0</v>
      </c>
      <c r="AE54" s="18"/>
      <c r="AF54" s="16">
        <v>249455288</v>
      </c>
      <c r="AG54" s="16"/>
      <c r="AH54" s="15">
        <f t="shared" si="23"/>
        <v>0</v>
      </c>
      <c r="AI54" s="15">
        <f t="shared" si="24"/>
        <v>0</v>
      </c>
      <c r="AJ54" s="15">
        <f t="shared" si="25"/>
        <v>997821152</v>
      </c>
      <c r="AK54" s="15">
        <f t="shared" si="26"/>
        <v>0</v>
      </c>
    </row>
    <row r="55" spans="1:37" ht="24" customHeight="1">
      <c r="A55" s="14" t="s">
        <v>0</v>
      </c>
      <c r="B55" s="13"/>
      <c r="C55" s="12"/>
      <c r="D55" s="11"/>
      <c r="E55" s="10"/>
      <c r="F55" s="9">
        <f aca="true" t="shared" si="27" ref="F55:AK55">SUM(F4:F54)</f>
        <v>17235707555</v>
      </c>
      <c r="G55" s="9">
        <f t="shared" si="27"/>
        <v>0</v>
      </c>
      <c r="H55" s="9">
        <f t="shared" si="27"/>
        <v>154775954174.2</v>
      </c>
      <c r="I55" s="9">
        <f t="shared" si="27"/>
        <v>0</v>
      </c>
      <c r="J55" s="8">
        <f t="shared" si="27"/>
        <v>17235707555</v>
      </c>
      <c r="K55" s="8">
        <f t="shared" si="27"/>
        <v>0</v>
      </c>
      <c r="L55" s="8">
        <f t="shared" si="27"/>
        <v>154775954174.2</v>
      </c>
      <c r="M55" s="8">
        <f t="shared" si="27"/>
        <v>0</v>
      </c>
      <c r="N55" s="9">
        <f t="shared" si="27"/>
        <v>17235707555</v>
      </c>
      <c r="O55" s="9">
        <f t="shared" si="27"/>
        <v>0</v>
      </c>
      <c r="P55" s="9">
        <f t="shared" si="27"/>
        <v>306377915205.4</v>
      </c>
      <c r="Q55" s="9">
        <f t="shared" si="27"/>
        <v>0</v>
      </c>
      <c r="R55" s="8">
        <f t="shared" si="27"/>
        <v>34471415110</v>
      </c>
      <c r="S55" s="8">
        <f t="shared" si="27"/>
        <v>0</v>
      </c>
      <c r="T55" s="8">
        <f t="shared" si="27"/>
        <v>461153869379.6</v>
      </c>
      <c r="U55" s="8">
        <f t="shared" si="27"/>
        <v>0</v>
      </c>
      <c r="V55" s="9">
        <f t="shared" si="27"/>
        <v>17235707555</v>
      </c>
      <c r="W55" s="9">
        <f t="shared" si="27"/>
        <v>66007832646</v>
      </c>
      <c r="X55" s="9">
        <f t="shared" si="27"/>
        <v>154820230271.2</v>
      </c>
      <c r="Y55" s="9">
        <f t="shared" si="27"/>
        <v>0</v>
      </c>
      <c r="Z55" s="8">
        <f t="shared" si="27"/>
        <v>51707122665</v>
      </c>
      <c r="AA55" s="8">
        <f t="shared" si="27"/>
        <v>66007832646</v>
      </c>
      <c r="AB55" s="8">
        <f t="shared" si="27"/>
        <v>615974099650.8</v>
      </c>
      <c r="AC55" s="8">
        <f t="shared" si="27"/>
        <v>0</v>
      </c>
      <c r="AD55" s="9">
        <f t="shared" si="27"/>
        <v>17235707555</v>
      </c>
      <c r="AE55" s="9">
        <f t="shared" si="27"/>
        <v>0</v>
      </c>
      <c r="AF55" s="9">
        <f t="shared" si="27"/>
        <v>154820230271.2</v>
      </c>
      <c r="AG55" s="9">
        <f t="shared" si="27"/>
        <v>0</v>
      </c>
      <c r="AH55" s="8">
        <f t="shared" si="27"/>
        <v>68942830220</v>
      </c>
      <c r="AI55" s="8">
        <f t="shared" si="27"/>
        <v>66007832646</v>
      </c>
      <c r="AJ55" s="8">
        <f t="shared" si="27"/>
        <v>770794329922.0001</v>
      </c>
      <c r="AK55" s="8">
        <f t="shared" si="27"/>
        <v>0</v>
      </c>
    </row>
    <row r="56" spans="8:17" ht="15">
      <c r="H56" s="7"/>
      <c r="J56" s="4"/>
      <c r="K56" s="4"/>
      <c r="L56" s="4"/>
      <c r="M56" s="4"/>
      <c r="P56" s="6"/>
      <c r="Q56" s="6"/>
    </row>
    <row r="57" spans="16:36" ht="15">
      <c r="P57" s="2"/>
      <c r="V57" s="1">
        <v>17235707555</v>
      </c>
      <c r="W57" s="1">
        <v>66007832646</v>
      </c>
      <c r="X57" s="3">
        <v>154820230271.2</v>
      </c>
      <c r="AF57" s="3"/>
      <c r="AH57" s="3">
        <v>68942830220</v>
      </c>
      <c r="AI57" s="3"/>
      <c r="AJ57" s="3">
        <v>770794329927</v>
      </c>
    </row>
    <row r="58" spans="14:36" ht="15">
      <c r="N58" s="3">
        <v>17235707555</v>
      </c>
      <c r="P58" s="3">
        <v>306377915205.4</v>
      </c>
      <c r="V58" s="3">
        <f>+V55-V57</f>
        <v>0</v>
      </c>
      <c r="W58" s="3">
        <f>+W55-W57</f>
        <v>0</v>
      </c>
      <c r="X58" s="3">
        <f>+X55-X57</f>
        <v>0</v>
      </c>
      <c r="AF58" s="3"/>
      <c r="AH58" s="3">
        <f>+AH55-AH57</f>
        <v>0</v>
      </c>
      <c r="AI58" s="3"/>
      <c r="AJ58" s="3">
        <f>+AJ57-AJ55</f>
        <v>4.9998779296875</v>
      </c>
    </row>
  </sheetData>
  <sheetProtection/>
  <autoFilter ref="A3:AK54"/>
  <mergeCells count="8">
    <mergeCell ref="F2:I2"/>
    <mergeCell ref="R2:T2"/>
    <mergeCell ref="AD2:AG2"/>
    <mergeCell ref="AH2:AK2"/>
    <mergeCell ref="J2:M2"/>
    <mergeCell ref="N2:Q2"/>
    <mergeCell ref="V2:Y2"/>
    <mergeCell ref="Z2:AC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dcterms:created xsi:type="dcterms:W3CDTF">2014-07-17T18:42:04Z</dcterms:created>
  <dcterms:modified xsi:type="dcterms:W3CDTF">2014-07-17T20:05:37Z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