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RECIPROCAS" sheetId="1" r:id="rId1"/>
  </sheets>
  <externalReferences>
    <externalReference r:id="rId4"/>
  </externalReferences>
  <definedNames>
    <definedName name="_xlnm._FilterDatabase" localSheetId="0" hidden="1">'RECIPROCAS'!$A$4:$AT$71</definedName>
  </definedNames>
  <calcPr fullCalcOnLoad="1"/>
</workbook>
</file>

<file path=xl/sharedStrings.xml><?xml version="1.0" encoding="utf-8"?>
<sst xmlns="http://schemas.openxmlformats.org/spreadsheetml/2006/main" count="192" uniqueCount="154">
  <si>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</si>
  <si>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</si>
  <si>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</si>
  <si>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</si>
  <si>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</si>
  <si>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MOVIMIENTOS DE MARZO</t>
  </si>
  <si>
    <t>SALDOS A 31 DE MARZO DEL 2010</t>
  </si>
  <si>
    <t>MOVIMIENTOS DE ABRIL</t>
  </si>
  <si>
    <t>SALDOS A 30 DE ABRIL DEL 2010</t>
  </si>
  <si>
    <t>MOVIMIENTOS DE MAYO</t>
  </si>
  <si>
    <t>SALDOS A 30 DE MAYO DEL 2010</t>
  </si>
  <si>
    <t>MOVIMIENTOS DE JUNIO</t>
  </si>
  <si>
    <t>SALDOS A 30 DE JUNIO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</si>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</sst>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0" fontId="2" fillId="0" borderId="0" xfId="53" applyFont="1" applyAlignment="1">
      <alignment/>
      <protection/>
    </xf>
    <xf numFmtId="164" fontId="2" fillId="0" borderId="0" xfId="48" applyFont="1" applyAlignment="1">
      <alignment/>
    </xf>
    <xf numFmtId="0" fontId="3" fillId="0" borderId="0" xfId="0" applyFont="1" applyAlignment="1">
      <alignment wrapText="1"/>
    </xf>
    <xf numFmtId="0" fontId="0" fillId="0" borderId="0" xfId="53" applyFont="1" applyAlignment="1">
      <alignment/>
      <protection/>
    </xf>
    <xf numFmtId="0" fontId="4" fillId="33" borderId="10" xfId="53" applyFont="1" applyFill="1" applyBorder="1" applyAlignment="1">
      <alignment/>
      <protection/>
    </xf>
    <xf numFmtId="0" fontId="4" fillId="33" borderId="11" xfId="53" applyFont="1" applyFill="1" applyBorder="1" applyAlignment="1">
      <alignment/>
      <protection/>
    </xf>
    <xf numFmtId="0" fontId="4" fillId="33" borderId="12" xfId="53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6" borderId="13" xfId="53" applyFont="1" applyFill="1" applyBorder="1" applyAlignment="1">
      <alignment horizontal="center" vertical="center" wrapText="1"/>
      <protection/>
    </xf>
    <xf numFmtId="164" fontId="4" fillId="6" borderId="13" xfId="48" applyFont="1" applyFill="1" applyBorder="1" applyAlignment="1">
      <alignment horizontal="center" vertical="center" wrapText="1"/>
    </xf>
    <xf numFmtId="0" fontId="4" fillId="34" borderId="13" xfId="53" applyFont="1" applyFill="1" applyBorder="1" applyAlignment="1">
      <alignment horizontal="center" vertical="center" wrapText="1"/>
      <protection/>
    </xf>
    <xf numFmtId="1" fontId="0" fillId="0" borderId="13" xfId="53" applyNumberFormat="1" applyBorder="1" applyAlignment="1">
      <alignment/>
      <protection/>
    </xf>
    <xf numFmtId="0" fontId="0" fillId="0" borderId="13" xfId="53" applyBorder="1" applyAlignment="1">
      <alignment/>
      <protection/>
    </xf>
    <xf numFmtId="164" fontId="0" fillId="6" borderId="13" xfId="53" applyNumberFormat="1" applyFill="1" applyBorder="1" applyAlignment="1">
      <alignment/>
      <protection/>
    </xf>
    <xf numFmtId="164" fontId="0" fillId="0" borderId="13" xfId="53" applyNumberFormat="1" applyBorder="1" applyAlignment="1">
      <alignment/>
      <protection/>
    </xf>
    <xf numFmtId="164" fontId="0" fillId="6" borderId="13" xfId="48" applyFont="1" applyFill="1" applyBorder="1" applyAlignment="1">
      <alignment wrapText="1"/>
    </xf>
    <xf numFmtId="164" fontId="0" fillId="0" borderId="13" xfId="53" applyNumberFormat="1" applyFill="1" applyBorder="1" applyAlignment="1">
      <alignment/>
      <protection/>
    </xf>
    <xf numFmtId="0" fontId="42" fillId="0" borderId="13" xfId="46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53" applyBorder="1" applyAlignment="1">
      <alignment/>
      <protection/>
    </xf>
    <xf numFmtId="0" fontId="0" fillId="0" borderId="13" xfId="0" applyFill="1" applyBorder="1" applyAlignment="1">
      <alignment wrapText="1"/>
    </xf>
    <xf numFmtId="0" fontId="4" fillId="33" borderId="10" xfId="53" applyFont="1" applyFill="1" applyBorder="1" applyAlignment="1">
      <alignment horizontal="left" vertical="center"/>
      <protection/>
    </xf>
    <xf numFmtId="164" fontId="4" fillId="33" borderId="13" xfId="53" applyNumberFormat="1" applyFont="1" applyFill="1" applyBorder="1" applyAlignment="1">
      <alignment/>
      <protection/>
    </xf>
    <xf numFmtId="164" fontId="4" fillId="33" borderId="13" xfId="48" applyFont="1" applyFill="1" applyBorder="1" applyAlignment="1">
      <alignment/>
    </xf>
    <xf numFmtId="164" fontId="4" fillId="34" borderId="13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4" fillId="6" borderId="10" xfId="53" applyFont="1" applyFill="1" applyBorder="1" applyAlignment="1">
      <alignment horizontal="center"/>
      <protection/>
    </xf>
    <xf numFmtId="0" fontId="4" fillId="6" borderId="11" xfId="53" applyFont="1" applyFill="1" applyBorder="1" applyAlignment="1">
      <alignment horizontal="center"/>
      <protection/>
    </xf>
    <xf numFmtId="0" fontId="4" fillId="6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horizontal="center"/>
      <protection/>
    </xf>
    <xf numFmtId="0" fontId="4" fillId="6" borderId="13" xfId="53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73"/>
  <sheetViews>
    <sheetView tabSelected="1" zoomScalePageLayoutView="0" workbookViewId="0" topLeftCell="C47">
      <selection activeCell="D57" sqref="D57"/>
    </sheetView>
  </sheetViews>
  <sheetFormatPr defaultColWidth="11.421875" defaultRowHeight="12.75"/>
  <cols>
    <col min="1" max="1" width="14.57421875" style="0" customWidth="1"/>
    <col min="2" max="2" width="13.8515625" style="0" customWidth="1"/>
    <col min="3" max="3" width="46.421875" style="0" customWidth="1"/>
    <col min="4" max="4" width="38.8515625" style="0" customWidth="1"/>
    <col min="5" max="5" width="21.28125" style="0" hidden="1" customWidth="1"/>
    <col min="6" max="6" width="21.57421875" style="0" hidden="1" customWidth="1"/>
    <col min="7" max="7" width="18.7109375" style="0" hidden="1" customWidth="1"/>
    <col min="8" max="8" width="20.7109375" style="0" hidden="1" customWidth="1"/>
    <col min="9" max="9" width="18.421875" style="0" hidden="1" customWidth="1"/>
    <col min="10" max="10" width="19.57421875" style="0" hidden="1" customWidth="1"/>
    <col min="11" max="11" width="18.7109375" style="0" hidden="1" customWidth="1"/>
    <col min="12" max="12" width="20.421875" style="0" hidden="1" customWidth="1"/>
    <col min="13" max="13" width="16.140625" style="0" hidden="1" customWidth="1"/>
    <col min="14" max="14" width="19.00390625" style="0" hidden="1" customWidth="1"/>
    <col min="15" max="15" width="18.421875" style="1" hidden="1" customWidth="1"/>
    <col min="16" max="16" width="19.57421875" style="0" hidden="1" customWidth="1"/>
    <col min="17" max="17" width="18.7109375" style="0" hidden="1" customWidth="1"/>
    <col min="18" max="18" width="17.28125" style="0" hidden="1" customWidth="1"/>
    <col min="19" max="19" width="20.00390625" style="0" hidden="1" customWidth="1"/>
    <col min="20" max="20" width="18.421875" style="0" hidden="1" customWidth="1"/>
    <col min="21" max="21" width="18.57421875" style="0" hidden="1" customWidth="1"/>
    <col min="22" max="22" width="17.00390625" style="0" hidden="1" customWidth="1"/>
    <col min="23" max="23" width="18.421875" style="1" hidden="1" customWidth="1"/>
    <col min="24" max="24" width="19.57421875" style="0" hidden="1" customWidth="1"/>
    <col min="25" max="25" width="18.7109375" style="0" hidden="1" customWidth="1"/>
    <col min="26" max="26" width="17.28125" style="0" hidden="1" customWidth="1"/>
    <col min="27" max="27" width="20.00390625" style="0" hidden="1" customWidth="1"/>
    <col min="28" max="28" width="18.421875" style="0" hidden="1" customWidth="1"/>
    <col min="29" max="29" width="18.57421875" style="0" hidden="1" customWidth="1"/>
    <col min="30" max="30" width="17.00390625" style="0" hidden="1" customWidth="1"/>
    <col min="31" max="31" width="18.421875" style="1" hidden="1" customWidth="1"/>
    <col min="32" max="32" width="19.57421875" style="0" hidden="1" customWidth="1"/>
    <col min="33" max="33" width="18.7109375" style="0" hidden="1" customWidth="1"/>
    <col min="34" max="34" width="17.28125" style="0" hidden="1" customWidth="1"/>
    <col min="35" max="35" width="21.421875" style="0" hidden="1" customWidth="1"/>
    <col min="36" max="36" width="19.7109375" style="0" hidden="1" customWidth="1"/>
    <col min="37" max="37" width="18.57421875" style="0" hidden="1" customWidth="1"/>
    <col min="38" max="38" width="17.00390625" style="0" hidden="1" customWidth="1"/>
    <col min="39" max="39" width="25.421875" style="1" hidden="1" customWidth="1"/>
    <col min="40" max="40" width="19.57421875" style="0" hidden="1" customWidth="1"/>
    <col min="41" max="41" width="18.7109375" style="0" hidden="1" customWidth="1"/>
    <col min="42" max="42" width="17.28125" style="0" hidden="1" customWidth="1"/>
    <col min="43" max="43" width="21.421875" style="0" customWidth="1"/>
    <col min="44" max="44" width="19.7109375" style="0" customWidth="1"/>
    <col min="45" max="45" width="25.421875" style="0" customWidth="1"/>
    <col min="46" max="46" width="17.00390625" style="0" customWidth="1"/>
  </cols>
  <sheetData>
    <row r="1" ht="18.75" customHeight="1"/>
    <row r="2" spans="1:45" s="4" customFormat="1" ht="24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W2" s="3"/>
      <c r="X2" s="2"/>
      <c r="Y2" s="2"/>
      <c r="Z2" s="2"/>
      <c r="AA2" s="2"/>
      <c r="AB2" s="2"/>
      <c r="AC2" s="2"/>
      <c r="AE2" s="3"/>
      <c r="AF2" s="2"/>
      <c r="AG2" s="2"/>
      <c r="AH2" s="2"/>
      <c r="AI2" s="2"/>
      <c r="AJ2" s="2"/>
      <c r="AK2" s="2"/>
      <c r="AM2" s="3"/>
      <c r="AN2" s="2"/>
      <c r="AO2" s="2"/>
      <c r="AP2" s="2"/>
      <c r="AQ2" s="2"/>
      <c r="AR2" s="2"/>
      <c r="AS2" s="2"/>
    </row>
    <row r="3" spans="1:46" s="9" customFormat="1" ht="18.75" customHeight="1">
      <c r="A3" s="5"/>
      <c r="B3" s="5"/>
      <c r="C3" s="5"/>
      <c r="D3" s="5"/>
      <c r="E3" s="37" t="s">
        <v>1</v>
      </c>
      <c r="F3" s="37"/>
      <c r="G3" s="33" t="s">
        <v>2</v>
      </c>
      <c r="H3" s="33"/>
      <c r="I3" s="37" t="s">
        <v>3</v>
      </c>
      <c r="J3" s="37"/>
      <c r="K3" s="37"/>
      <c r="L3" s="33" t="s">
        <v>4</v>
      </c>
      <c r="M3" s="33"/>
      <c r="N3" s="33"/>
      <c r="O3" s="30" t="s">
        <v>5</v>
      </c>
      <c r="P3" s="31"/>
      <c r="Q3" s="31"/>
      <c r="R3" s="32"/>
      <c r="S3" s="33" t="s">
        <v>6</v>
      </c>
      <c r="T3" s="33"/>
      <c r="U3" s="33"/>
      <c r="V3" s="33"/>
      <c r="W3" s="30" t="s">
        <v>7</v>
      </c>
      <c r="X3" s="31"/>
      <c r="Y3" s="31"/>
      <c r="Z3" s="32"/>
      <c r="AA3" s="33" t="s">
        <v>8</v>
      </c>
      <c r="AB3" s="33"/>
      <c r="AC3" s="33"/>
      <c r="AD3" s="33"/>
      <c r="AE3" s="30" t="s">
        <v>9</v>
      </c>
      <c r="AF3" s="31"/>
      <c r="AG3" s="31"/>
      <c r="AH3" s="32"/>
      <c r="AI3" s="6" t="s">
        <v>10</v>
      </c>
      <c r="AJ3" s="7"/>
      <c r="AK3" s="7"/>
      <c r="AL3" s="8"/>
      <c r="AM3" s="30" t="s">
        <v>11</v>
      </c>
      <c r="AN3" s="31"/>
      <c r="AO3" s="31"/>
      <c r="AP3" s="32"/>
      <c r="AQ3" s="34" t="s">
        <v>12</v>
      </c>
      <c r="AR3" s="35"/>
      <c r="AS3" s="35"/>
      <c r="AT3" s="36"/>
    </row>
    <row r="4" spans="1:46" s="9" customFormat="1" ht="51">
      <c r="A4" s="10" t="s">
        <v>13</v>
      </c>
      <c r="B4" s="10" t="s">
        <v>14</v>
      </c>
      <c r="C4" s="10" t="s">
        <v>15</v>
      </c>
      <c r="D4" s="10" t="s">
        <v>16</v>
      </c>
      <c r="E4" s="11" t="s">
        <v>17</v>
      </c>
      <c r="F4" s="11" t="s">
        <v>18</v>
      </c>
      <c r="G4" s="10" t="s">
        <v>17</v>
      </c>
      <c r="H4" s="10" t="s">
        <v>19</v>
      </c>
      <c r="I4" s="11" t="s">
        <v>17</v>
      </c>
      <c r="J4" s="11" t="s">
        <v>20</v>
      </c>
      <c r="K4" s="11" t="s">
        <v>18</v>
      </c>
      <c r="L4" s="10" t="s">
        <v>17</v>
      </c>
      <c r="M4" s="10" t="s">
        <v>20</v>
      </c>
      <c r="N4" s="10" t="s">
        <v>19</v>
      </c>
      <c r="O4" s="12" t="s">
        <v>17</v>
      </c>
      <c r="P4" s="11" t="s">
        <v>20</v>
      </c>
      <c r="Q4" s="11" t="s">
        <v>18</v>
      </c>
      <c r="R4" s="11" t="s">
        <v>21</v>
      </c>
      <c r="S4" s="10" t="s">
        <v>17</v>
      </c>
      <c r="T4" s="10" t="s">
        <v>20</v>
      </c>
      <c r="U4" s="10" t="s">
        <v>19</v>
      </c>
      <c r="V4" s="13" t="s">
        <v>21</v>
      </c>
      <c r="W4" s="12" t="s">
        <v>17</v>
      </c>
      <c r="X4" s="11" t="s">
        <v>20</v>
      </c>
      <c r="Y4" s="11" t="s">
        <v>18</v>
      </c>
      <c r="Z4" s="11" t="s">
        <v>21</v>
      </c>
      <c r="AA4" s="10" t="s">
        <v>17</v>
      </c>
      <c r="AB4" s="10" t="s">
        <v>20</v>
      </c>
      <c r="AC4" s="10" t="s">
        <v>19</v>
      </c>
      <c r="AD4" s="13" t="s">
        <v>21</v>
      </c>
      <c r="AE4" s="12" t="s">
        <v>17</v>
      </c>
      <c r="AF4" s="11" t="s">
        <v>20</v>
      </c>
      <c r="AG4" s="11" t="s">
        <v>18</v>
      </c>
      <c r="AH4" s="11" t="s">
        <v>21</v>
      </c>
      <c r="AI4" s="10" t="s">
        <v>17</v>
      </c>
      <c r="AJ4" s="10" t="s">
        <v>20</v>
      </c>
      <c r="AK4" s="10" t="s">
        <v>19</v>
      </c>
      <c r="AL4" s="13" t="s">
        <v>21</v>
      </c>
      <c r="AM4" s="12" t="s">
        <v>17</v>
      </c>
      <c r="AN4" s="11" t="s">
        <v>20</v>
      </c>
      <c r="AO4" s="11" t="s">
        <v>18</v>
      </c>
      <c r="AP4" s="11" t="s">
        <v>21</v>
      </c>
      <c r="AQ4" s="10" t="s">
        <v>17</v>
      </c>
      <c r="AR4" s="10" t="s">
        <v>20</v>
      </c>
      <c r="AS4" s="10" t="s">
        <v>19</v>
      </c>
      <c r="AT4" s="13" t="s">
        <v>21</v>
      </c>
    </row>
    <row r="5" spans="1:46" ht="12.75">
      <c r="A5" s="14">
        <v>8001189541</v>
      </c>
      <c r="B5" s="14">
        <v>124552000</v>
      </c>
      <c r="C5" s="15" t="s">
        <v>22</v>
      </c>
      <c r="D5" s="15" t="s">
        <v>23</v>
      </c>
      <c r="E5" s="16">
        <v>0</v>
      </c>
      <c r="F5" s="16">
        <f>VLOOKUP(A5,'[1]Hoja1'!$B$10:$D$53,3,0)</f>
        <v>2655187588</v>
      </c>
      <c r="G5" s="17">
        <f>E5</f>
        <v>0</v>
      </c>
      <c r="H5" s="17">
        <f>F5</f>
        <v>2655187588</v>
      </c>
      <c r="I5" s="16">
        <v>0</v>
      </c>
      <c r="J5" s="16">
        <v>0</v>
      </c>
      <c r="K5" s="16">
        <v>5310375177</v>
      </c>
      <c r="L5" s="17">
        <f>G5+I5</f>
        <v>0</v>
      </c>
      <c r="M5" s="17">
        <f>J5</f>
        <v>0</v>
      </c>
      <c r="N5" s="17">
        <f>H5+K5</f>
        <v>7965562765</v>
      </c>
      <c r="O5" s="18">
        <v>0</v>
      </c>
      <c r="P5" s="16">
        <v>0</v>
      </c>
      <c r="Q5" s="16">
        <v>2627570482</v>
      </c>
      <c r="R5" s="18">
        <v>0</v>
      </c>
      <c r="S5" s="19">
        <f>L5+O5</f>
        <v>0</v>
      </c>
      <c r="T5" s="19">
        <f>M5+P5</f>
        <v>0</v>
      </c>
      <c r="U5" s="19">
        <f>N5+Q5</f>
        <v>10593133247</v>
      </c>
      <c r="V5" s="19">
        <f>R5</f>
        <v>0</v>
      </c>
      <c r="W5" s="18">
        <v>0</v>
      </c>
      <c r="X5" s="16">
        <v>0</v>
      </c>
      <c r="Y5" s="16">
        <v>2627570482</v>
      </c>
      <c r="Z5" s="18">
        <v>0</v>
      </c>
      <c r="AA5" s="19">
        <f>S5+W5</f>
        <v>0</v>
      </c>
      <c r="AB5" s="19">
        <f>T5+X5</f>
        <v>0</v>
      </c>
      <c r="AC5" s="19">
        <f>U5+Y5</f>
        <v>13220703729</v>
      </c>
      <c r="AD5" s="19">
        <f>V5+Z5</f>
        <v>0</v>
      </c>
      <c r="AE5" s="18">
        <v>0</v>
      </c>
      <c r="AF5" s="16">
        <v>0</v>
      </c>
      <c r="AG5" s="16">
        <v>2627570482</v>
      </c>
      <c r="AH5" s="18">
        <v>0</v>
      </c>
      <c r="AI5" s="19">
        <f>AA5+AE5</f>
        <v>0</v>
      </c>
      <c r="AJ5" s="19">
        <f>AB5+AF5</f>
        <v>0</v>
      </c>
      <c r="AK5" s="19">
        <f>AC5+AG5</f>
        <v>15848274211</v>
      </c>
      <c r="AL5" s="19">
        <f>AD5+AH5</f>
        <v>0</v>
      </c>
      <c r="AM5" s="18">
        <v>0</v>
      </c>
      <c r="AN5" s="16">
        <v>0</v>
      </c>
      <c r="AO5" s="16">
        <v>5255140964</v>
      </c>
      <c r="AP5" s="18">
        <v>0</v>
      </c>
      <c r="AQ5" s="19">
        <f>AI5+AM5</f>
        <v>0</v>
      </c>
      <c r="AR5" s="19">
        <f>AJ5+AN5</f>
        <v>0</v>
      </c>
      <c r="AS5" s="19">
        <f>AK5+AO5</f>
        <v>21103415175</v>
      </c>
      <c r="AT5" s="19">
        <f>AL5+AP5</f>
        <v>0</v>
      </c>
    </row>
    <row r="6" spans="1:46" ht="12.75">
      <c r="A6" s="14">
        <v>8001240234</v>
      </c>
      <c r="B6" s="14">
        <v>824276000</v>
      </c>
      <c r="C6" s="15" t="s">
        <v>24</v>
      </c>
      <c r="D6" s="15" t="s">
        <v>25</v>
      </c>
      <c r="E6" s="16">
        <v>0</v>
      </c>
      <c r="F6" s="16">
        <f>VLOOKUP(A6,'[1]Hoja1'!$B$10:$D$53,3,0)</f>
        <v>165031102</v>
      </c>
      <c r="G6" s="17">
        <f aca="true" t="shared" si="0" ref="G6:H51">E6</f>
        <v>0</v>
      </c>
      <c r="H6" s="17">
        <f t="shared" si="0"/>
        <v>165031102</v>
      </c>
      <c r="I6" s="16">
        <v>0</v>
      </c>
      <c r="J6" s="16">
        <v>0</v>
      </c>
      <c r="K6" s="16">
        <v>165031102</v>
      </c>
      <c r="L6" s="17">
        <f aca="true" t="shared" si="1" ref="L6:L52">G6+I6</f>
        <v>0</v>
      </c>
      <c r="M6" s="17">
        <f aca="true" t="shared" si="2" ref="M6:M52">J6</f>
        <v>0</v>
      </c>
      <c r="N6" s="17">
        <f aca="true" t="shared" si="3" ref="N6:N52">H6+K6</f>
        <v>330062204</v>
      </c>
      <c r="O6" s="18">
        <v>0</v>
      </c>
      <c r="P6" s="16">
        <v>0</v>
      </c>
      <c r="Q6" s="16">
        <v>161222692</v>
      </c>
      <c r="R6" s="18">
        <v>0</v>
      </c>
      <c r="S6" s="19">
        <f aca="true" t="shared" si="4" ref="S6:U53">L6+O6</f>
        <v>0</v>
      </c>
      <c r="T6" s="19">
        <f t="shared" si="4"/>
        <v>0</v>
      </c>
      <c r="U6" s="19">
        <f t="shared" si="4"/>
        <v>491284896</v>
      </c>
      <c r="V6" s="19">
        <f aca="true" t="shared" si="5" ref="V6:V53">R6</f>
        <v>0</v>
      </c>
      <c r="W6" s="18">
        <v>0</v>
      </c>
      <c r="X6" s="16">
        <v>0</v>
      </c>
      <c r="Y6" s="16">
        <v>161222692</v>
      </c>
      <c r="Z6" s="18">
        <v>0</v>
      </c>
      <c r="AA6" s="19">
        <f aca="true" t="shared" si="6" ref="AA6:AD67">S6+W6</f>
        <v>0</v>
      </c>
      <c r="AB6" s="19">
        <f t="shared" si="6"/>
        <v>0</v>
      </c>
      <c r="AC6" s="19">
        <f t="shared" si="6"/>
        <v>652507588</v>
      </c>
      <c r="AD6" s="19">
        <f t="shared" si="6"/>
        <v>0</v>
      </c>
      <c r="AE6" s="18">
        <v>0</v>
      </c>
      <c r="AF6" s="16">
        <v>0</v>
      </c>
      <c r="AG6" s="16">
        <v>161222692</v>
      </c>
      <c r="AH6" s="18">
        <v>0</v>
      </c>
      <c r="AI6" s="19">
        <f aca="true" t="shared" si="7" ref="AI6:AL68">AA6+AE6</f>
        <v>0</v>
      </c>
      <c r="AJ6" s="19">
        <f t="shared" si="7"/>
        <v>0</v>
      </c>
      <c r="AK6" s="19">
        <f t="shared" si="7"/>
        <v>813730280</v>
      </c>
      <c r="AL6" s="19">
        <f t="shared" si="7"/>
        <v>0</v>
      </c>
      <c r="AM6" s="18">
        <v>0</v>
      </c>
      <c r="AN6" s="16">
        <v>0</v>
      </c>
      <c r="AO6" s="16">
        <v>161222692</v>
      </c>
      <c r="AP6" s="18">
        <v>0</v>
      </c>
      <c r="AQ6" s="19">
        <f aca="true" t="shared" si="8" ref="AQ6:AT69">AI6+AM6</f>
        <v>0</v>
      </c>
      <c r="AR6" s="19">
        <f t="shared" si="8"/>
        <v>0</v>
      </c>
      <c r="AS6" s="19">
        <f t="shared" si="8"/>
        <v>974952972</v>
      </c>
      <c r="AT6" s="19">
        <f t="shared" si="8"/>
        <v>0</v>
      </c>
    </row>
    <row r="7" spans="1:46" ht="12.75">
      <c r="A7" s="14">
        <v>8001448299</v>
      </c>
      <c r="B7" s="14">
        <v>821400000</v>
      </c>
      <c r="C7" s="15" t="s">
        <v>26</v>
      </c>
      <c r="D7" s="15" t="s">
        <v>27</v>
      </c>
      <c r="E7" s="16">
        <v>0</v>
      </c>
      <c r="F7" s="16">
        <f>VLOOKUP(A7,'[1]Hoja1'!$B$10:$D$53,3,0)</f>
        <v>803740572</v>
      </c>
      <c r="G7" s="17">
        <f t="shared" si="0"/>
        <v>0</v>
      </c>
      <c r="H7" s="17">
        <f t="shared" si="0"/>
        <v>803740572</v>
      </c>
      <c r="I7" s="16">
        <v>0</v>
      </c>
      <c r="J7" s="16">
        <v>0</v>
      </c>
      <c r="K7" s="16">
        <v>1597481143</v>
      </c>
      <c r="L7" s="17">
        <f t="shared" si="1"/>
        <v>0</v>
      </c>
      <c r="M7" s="17">
        <f t="shared" si="2"/>
        <v>0</v>
      </c>
      <c r="N7" s="17">
        <f t="shared" si="3"/>
        <v>2401221715</v>
      </c>
      <c r="O7" s="18">
        <v>0</v>
      </c>
      <c r="P7" s="16">
        <v>93899650</v>
      </c>
      <c r="Q7" s="16">
        <v>795380715</v>
      </c>
      <c r="R7" s="18">
        <v>0</v>
      </c>
      <c r="S7" s="19">
        <f t="shared" si="4"/>
        <v>0</v>
      </c>
      <c r="T7" s="19">
        <f t="shared" si="4"/>
        <v>93899650</v>
      </c>
      <c r="U7" s="19">
        <f t="shared" si="4"/>
        <v>3196602430</v>
      </c>
      <c r="V7" s="19">
        <f t="shared" si="5"/>
        <v>0</v>
      </c>
      <c r="W7" s="18">
        <v>0</v>
      </c>
      <c r="X7" s="16">
        <v>0</v>
      </c>
      <c r="Y7" s="16">
        <v>795380715</v>
      </c>
      <c r="Z7" s="18">
        <v>0</v>
      </c>
      <c r="AA7" s="19">
        <f t="shared" si="6"/>
        <v>0</v>
      </c>
      <c r="AB7" s="19">
        <f t="shared" si="6"/>
        <v>93899650</v>
      </c>
      <c r="AC7" s="19">
        <f t="shared" si="6"/>
        <v>3991983145</v>
      </c>
      <c r="AD7" s="19">
        <f t="shared" si="6"/>
        <v>0</v>
      </c>
      <c r="AE7" s="18">
        <v>0</v>
      </c>
      <c r="AF7" s="16">
        <v>0</v>
      </c>
      <c r="AG7" s="16">
        <v>795380715</v>
      </c>
      <c r="AH7" s="18">
        <v>0</v>
      </c>
      <c r="AI7" s="19">
        <f t="shared" si="7"/>
        <v>0</v>
      </c>
      <c r="AJ7" s="19">
        <f t="shared" si="7"/>
        <v>93899650</v>
      </c>
      <c r="AK7" s="19">
        <f t="shared" si="7"/>
        <v>4787363860</v>
      </c>
      <c r="AL7" s="19">
        <f t="shared" si="7"/>
        <v>0</v>
      </c>
      <c r="AM7" s="18">
        <v>0</v>
      </c>
      <c r="AN7" s="16">
        <v>0</v>
      </c>
      <c r="AO7" s="16">
        <v>1590761430</v>
      </c>
      <c r="AP7" s="18">
        <v>0</v>
      </c>
      <c r="AQ7" s="19">
        <f t="shared" si="8"/>
        <v>0</v>
      </c>
      <c r="AR7" s="19">
        <f t="shared" si="8"/>
        <v>93899650</v>
      </c>
      <c r="AS7" s="19">
        <f t="shared" si="8"/>
        <v>6378125290</v>
      </c>
      <c r="AT7" s="19">
        <f t="shared" si="8"/>
        <v>0</v>
      </c>
    </row>
    <row r="8" spans="1:46" ht="12.75">
      <c r="A8" s="14">
        <v>8001631300</v>
      </c>
      <c r="B8" s="14">
        <v>129254000</v>
      </c>
      <c r="C8" s="15" t="s">
        <v>28</v>
      </c>
      <c r="D8" s="15" t="s">
        <v>29</v>
      </c>
      <c r="E8" s="16">
        <v>0</v>
      </c>
      <c r="F8" s="16">
        <f>VLOOKUP(A8,'[1]Hoja1'!$B$10:$D$53,3,0)</f>
        <v>416376099</v>
      </c>
      <c r="G8" s="17">
        <f t="shared" si="0"/>
        <v>0</v>
      </c>
      <c r="H8" s="17">
        <f t="shared" si="0"/>
        <v>416376099</v>
      </c>
      <c r="I8" s="16">
        <v>0</v>
      </c>
      <c r="J8" s="16">
        <v>0</v>
      </c>
      <c r="K8" s="16">
        <v>827752196</v>
      </c>
      <c r="L8" s="17">
        <f t="shared" si="1"/>
        <v>0</v>
      </c>
      <c r="M8" s="17">
        <f t="shared" si="2"/>
        <v>0</v>
      </c>
      <c r="N8" s="17">
        <f t="shared" si="3"/>
        <v>1244128295</v>
      </c>
      <c r="O8" s="18">
        <v>0</v>
      </c>
      <c r="P8" s="16">
        <v>0</v>
      </c>
      <c r="Q8" s="16">
        <v>412045293</v>
      </c>
      <c r="R8" s="18">
        <v>0</v>
      </c>
      <c r="S8" s="19">
        <f t="shared" si="4"/>
        <v>0</v>
      </c>
      <c r="T8" s="19">
        <f t="shared" si="4"/>
        <v>0</v>
      </c>
      <c r="U8" s="19">
        <f t="shared" si="4"/>
        <v>1656173588</v>
      </c>
      <c r="V8" s="19">
        <f t="shared" si="5"/>
        <v>0</v>
      </c>
      <c r="W8" s="18">
        <v>0</v>
      </c>
      <c r="X8" s="16">
        <v>0</v>
      </c>
      <c r="Y8" s="16">
        <v>412045293</v>
      </c>
      <c r="Z8" s="18">
        <v>0</v>
      </c>
      <c r="AA8" s="19">
        <f t="shared" si="6"/>
        <v>0</v>
      </c>
      <c r="AB8" s="19">
        <f t="shared" si="6"/>
        <v>0</v>
      </c>
      <c r="AC8" s="19">
        <f t="shared" si="6"/>
        <v>2068218881</v>
      </c>
      <c r="AD8" s="19">
        <f t="shared" si="6"/>
        <v>0</v>
      </c>
      <c r="AE8" s="18">
        <v>0</v>
      </c>
      <c r="AF8" s="16">
        <v>0</v>
      </c>
      <c r="AG8" s="16">
        <v>412045293</v>
      </c>
      <c r="AH8" s="18">
        <v>0</v>
      </c>
      <c r="AI8" s="19">
        <f t="shared" si="7"/>
        <v>0</v>
      </c>
      <c r="AJ8" s="19">
        <f t="shared" si="7"/>
        <v>0</v>
      </c>
      <c r="AK8" s="19">
        <f t="shared" si="7"/>
        <v>2480264174</v>
      </c>
      <c r="AL8" s="19">
        <f t="shared" si="7"/>
        <v>0</v>
      </c>
      <c r="AM8" s="18">
        <v>0</v>
      </c>
      <c r="AN8" s="16">
        <v>0</v>
      </c>
      <c r="AO8" s="16">
        <v>824090586</v>
      </c>
      <c r="AP8" s="18">
        <v>0</v>
      </c>
      <c r="AQ8" s="19">
        <f t="shared" si="8"/>
        <v>0</v>
      </c>
      <c r="AR8" s="19">
        <f t="shared" si="8"/>
        <v>0</v>
      </c>
      <c r="AS8" s="19">
        <f t="shared" si="8"/>
        <v>3304354760</v>
      </c>
      <c r="AT8" s="19">
        <f t="shared" si="8"/>
        <v>0</v>
      </c>
    </row>
    <row r="9" spans="1:46" ht="15">
      <c r="A9" s="14">
        <v>8002253408</v>
      </c>
      <c r="B9" s="14">
        <v>821700000</v>
      </c>
      <c r="C9" s="15" t="s">
        <v>30</v>
      </c>
      <c r="D9" s="20" t="s">
        <v>31</v>
      </c>
      <c r="E9" s="16">
        <v>0</v>
      </c>
      <c r="F9" s="16">
        <f>VLOOKUP(A9,'[1]Hoja1'!$B$10:$D$53,3,0)</f>
        <v>388552226</v>
      </c>
      <c r="G9" s="17">
        <f t="shared" si="0"/>
        <v>0</v>
      </c>
      <c r="H9" s="17">
        <f t="shared" si="0"/>
        <v>388552226</v>
      </c>
      <c r="I9" s="16">
        <v>0</v>
      </c>
      <c r="J9" s="16">
        <v>0</v>
      </c>
      <c r="K9" s="16">
        <v>772104452</v>
      </c>
      <c r="L9" s="17">
        <f t="shared" si="1"/>
        <v>0</v>
      </c>
      <c r="M9" s="17">
        <f t="shared" si="2"/>
        <v>0</v>
      </c>
      <c r="N9" s="17">
        <f t="shared" si="3"/>
        <v>1160656678</v>
      </c>
      <c r="O9" s="18">
        <v>0</v>
      </c>
      <c r="P9" s="16">
        <v>0</v>
      </c>
      <c r="Q9" s="16">
        <v>384510821</v>
      </c>
      <c r="R9" s="18">
        <v>0</v>
      </c>
      <c r="S9" s="19">
        <f t="shared" si="4"/>
        <v>0</v>
      </c>
      <c r="T9" s="19">
        <f t="shared" si="4"/>
        <v>0</v>
      </c>
      <c r="U9" s="19">
        <f t="shared" si="4"/>
        <v>1545167499</v>
      </c>
      <c r="V9" s="19">
        <f t="shared" si="5"/>
        <v>0</v>
      </c>
      <c r="W9" s="18">
        <v>0</v>
      </c>
      <c r="X9" s="16">
        <v>0</v>
      </c>
      <c r="Y9" s="16">
        <v>384510821</v>
      </c>
      <c r="Z9" s="18">
        <v>0</v>
      </c>
      <c r="AA9" s="19">
        <f t="shared" si="6"/>
        <v>0</v>
      </c>
      <c r="AB9" s="19">
        <f t="shared" si="6"/>
        <v>0</v>
      </c>
      <c r="AC9" s="19">
        <f t="shared" si="6"/>
        <v>1929678320</v>
      </c>
      <c r="AD9" s="19">
        <f t="shared" si="6"/>
        <v>0</v>
      </c>
      <c r="AE9" s="18">
        <v>0</v>
      </c>
      <c r="AF9" s="16">
        <v>0</v>
      </c>
      <c r="AG9" s="16">
        <v>384510821</v>
      </c>
      <c r="AH9" s="18">
        <v>0</v>
      </c>
      <c r="AI9" s="19">
        <f t="shared" si="7"/>
        <v>0</v>
      </c>
      <c r="AJ9" s="19">
        <f t="shared" si="7"/>
        <v>0</v>
      </c>
      <c r="AK9" s="19">
        <f t="shared" si="7"/>
        <v>2314189141</v>
      </c>
      <c r="AL9" s="19">
        <f t="shared" si="7"/>
        <v>0</v>
      </c>
      <c r="AM9" s="18">
        <v>0</v>
      </c>
      <c r="AN9" s="16">
        <v>0</v>
      </c>
      <c r="AO9" s="16">
        <v>769021642</v>
      </c>
      <c r="AP9" s="18">
        <v>0</v>
      </c>
      <c r="AQ9" s="19">
        <f t="shared" si="8"/>
        <v>0</v>
      </c>
      <c r="AR9" s="19">
        <f t="shared" si="8"/>
        <v>0</v>
      </c>
      <c r="AS9" s="19">
        <f t="shared" si="8"/>
        <v>3083210783</v>
      </c>
      <c r="AT9" s="19">
        <f t="shared" si="8"/>
        <v>0</v>
      </c>
    </row>
    <row r="10" spans="1:46" ht="12.75">
      <c r="A10" s="14">
        <v>8002479401</v>
      </c>
      <c r="B10" s="14">
        <v>824086000</v>
      </c>
      <c r="C10" s="15" t="s">
        <v>32</v>
      </c>
      <c r="D10" s="15" t="s">
        <v>33</v>
      </c>
      <c r="E10" s="16">
        <v>0</v>
      </c>
      <c r="F10" s="16">
        <f>VLOOKUP(A10,'[1]Hoja1'!$B$10:$D$53,3,0)</f>
        <v>118071438</v>
      </c>
      <c r="G10" s="17">
        <f t="shared" si="0"/>
        <v>0</v>
      </c>
      <c r="H10" s="17">
        <f t="shared" si="0"/>
        <v>118071438</v>
      </c>
      <c r="I10" s="16">
        <v>0</v>
      </c>
      <c r="J10" s="16">
        <v>0</v>
      </c>
      <c r="K10" s="16">
        <v>118071438</v>
      </c>
      <c r="L10" s="17">
        <f t="shared" si="1"/>
        <v>0</v>
      </c>
      <c r="M10" s="17">
        <f t="shared" si="2"/>
        <v>0</v>
      </c>
      <c r="N10" s="17">
        <f t="shared" si="3"/>
        <v>236142876</v>
      </c>
      <c r="O10" s="18">
        <v>0</v>
      </c>
      <c r="P10" s="16">
        <v>0</v>
      </c>
      <c r="Q10" s="16">
        <v>0</v>
      </c>
      <c r="R10" s="18">
        <v>0</v>
      </c>
      <c r="S10" s="19">
        <f t="shared" si="4"/>
        <v>0</v>
      </c>
      <c r="T10" s="19">
        <f t="shared" si="4"/>
        <v>0</v>
      </c>
      <c r="U10" s="19">
        <f t="shared" si="4"/>
        <v>236142876</v>
      </c>
      <c r="V10" s="19">
        <f t="shared" si="5"/>
        <v>0</v>
      </c>
      <c r="W10" s="18">
        <v>0</v>
      </c>
      <c r="X10" s="16">
        <v>0</v>
      </c>
      <c r="Y10" s="16">
        <v>230693426</v>
      </c>
      <c r="Z10" s="18">
        <v>0</v>
      </c>
      <c r="AA10" s="19">
        <f t="shared" si="6"/>
        <v>0</v>
      </c>
      <c r="AB10" s="19">
        <f t="shared" si="6"/>
        <v>0</v>
      </c>
      <c r="AC10" s="19">
        <f t="shared" si="6"/>
        <v>466836302</v>
      </c>
      <c r="AD10" s="19">
        <f t="shared" si="6"/>
        <v>0</v>
      </c>
      <c r="AE10" s="18">
        <v>0</v>
      </c>
      <c r="AF10" s="16">
        <v>0</v>
      </c>
      <c r="AG10" s="16">
        <v>115346713</v>
      </c>
      <c r="AH10" s="18">
        <v>0</v>
      </c>
      <c r="AI10" s="19">
        <f t="shared" si="7"/>
        <v>0</v>
      </c>
      <c r="AJ10" s="19">
        <f t="shared" si="7"/>
        <v>0</v>
      </c>
      <c r="AK10" s="19">
        <f t="shared" si="7"/>
        <v>582183015</v>
      </c>
      <c r="AL10" s="19">
        <f t="shared" si="7"/>
        <v>0</v>
      </c>
      <c r="AM10" s="18">
        <v>0</v>
      </c>
      <c r="AN10" s="16">
        <v>0</v>
      </c>
      <c r="AO10" s="16">
        <v>115346713</v>
      </c>
      <c r="AP10" s="18">
        <v>0</v>
      </c>
      <c r="AQ10" s="19">
        <f t="shared" si="8"/>
        <v>0</v>
      </c>
      <c r="AR10" s="19">
        <f t="shared" si="8"/>
        <v>0</v>
      </c>
      <c r="AS10" s="19">
        <f t="shared" si="8"/>
        <v>697529728</v>
      </c>
      <c r="AT10" s="19">
        <f t="shared" si="8"/>
        <v>0</v>
      </c>
    </row>
    <row r="11" spans="1:46" ht="12.75">
      <c r="A11" s="14">
        <v>8350003004</v>
      </c>
      <c r="B11" s="14">
        <v>826076000</v>
      </c>
      <c r="C11" s="15" t="s">
        <v>34</v>
      </c>
      <c r="D11" s="15" t="s">
        <v>35</v>
      </c>
      <c r="E11" s="16">
        <v>0</v>
      </c>
      <c r="F11" s="16">
        <f>VLOOKUP(A11,'[1]Hoja1'!$B$10:$D$53,3,0)</f>
        <v>444093283</v>
      </c>
      <c r="G11" s="17">
        <f t="shared" si="0"/>
        <v>0</v>
      </c>
      <c r="H11" s="17">
        <f t="shared" si="0"/>
        <v>444093283</v>
      </c>
      <c r="I11" s="16">
        <v>0</v>
      </c>
      <c r="J11" s="16">
        <v>0</v>
      </c>
      <c r="K11" s="16">
        <v>888186567</v>
      </c>
      <c r="L11" s="17">
        <f t="shared" si="1"/>
        <v>0</v>
      </c>
      <c r="M11" s="17">
        <f t="shared" si="2"/>
        <v>0</v>
      </c>
      <c r="N11" s="17">
        <f t="shared" si="3"/>
        <v>1332279850</v>
      </c>
      <c r="O11" s="18">
        <v>0</v>
      </c>
      <c r="P11" s="16">
        <v>40427459</v>
      </c>
      <c r="Q11" s="16">
        <v>439474186</v>
      </c>
      <c r="R11" s="18">
        <v>0</v>
      </c>
      <c r="S11" s="19">
        <f t="shared" si="4"/>
        <v>0</v>
      </c>
      <c r="T11" s="19">
        <f t="shared" si="4"/>
        <v>40427459</v>
      </c>
      <c r="U11" s="19">
        <f t="shared" si="4"/>
        <v>1771754036</v>
      </c>
      <c r="V11" s="19">
        <f t="shared" si="5"/>
        <v>0</v>
      </c>
      <c r="W11" s="18">
        <v>0</v>
      </c>
      <c r="X11" s="16">
        <v>0</v>
      </c>
      <c r="Y11" s="16">
        <v>439474186</v>
      </c>
      <c r="Z11" s="18">
        <v>0</v>
      </c>
      <c r="AA11" s="19">
        <f t="shared" si="6"/>
        <v>0</v>
      </c>
      <c r="AB11" s="19">
        <f t="shared" si="6"/>
        <v>40427459</v>
      </c>
      <c r="AC11" s="19">
        <f t="shared" si="6"/>
        <v>2211228222</v>
      </c>
      <c r="AD11" s="19">
        <f t="shared" si="6"/>
        <v>0</v>
      </c>
      <c r="AE11" s="18">
        <v>0</v>
      </c>
      <c r="AF11" s="16">
        <v>0</v>
      </c>
      <c r="AG11" s="16">
        <v>739474186</v>
      </c>
      <c r="AH11" s="18">
        <v>0</v>
      </c>
      <c r="AI11" s="19">
        <f t="shared" si="7"/>
        <v>0</v>
      </c>
      <c r="AJ11" s="19">
        <f t="shared" si="7"/>
        <v>40427459</v>
      </c>
      <c r="AK11" s="19">
        <f t="shared" si="7"/>
        <v>2950702408</v>
      </c>
      <c r="AL11" s="19">
        <f t="shared" si="7"/>
        <v>0</v>
      </c>
      <c r="AM11" s="18">
        <v>0</v>
      </c>
      <c r="AN11" s="16">
        <v>0</v>
      </c>
      <c r="AO11" s="16">
        <v>897495125</v>
      </c>
      <c r="AP11" s="18">
        <v>0</v>
      </c>
      <c r="AQ11" s="19">
        <f t="shared" si="8"/>
        <v>0</v>
      </c>
      <c r="AR11" s="19">
        <f t="shared" si="8"/>
        <v>40427459</v>
      </c>
      <c r="AS11" s="19">
        <f t="shared" si="8"/>
        <v>3848197533</v>
      </c>
      <c r="AT11" s="19">
        <f t="shared" si="8"/>
        <v>0</v>
      </c>
    </row>
    <row r="12" spans="1:46" ht="12.75">
      <c r="A12" s="14">
        <v>8605127804</v>
      </c>
      <c r="B12" s="14">
        <v>822000000</v>
      </c>
      <c r="C12" s="15" t="s">
        <v>36</v>
      </c>
      <c r="D12" s="15" t="s">
        <v>37</v>
      </c>
      <c r="E12" s="16">
        <v>0</v>
      </c>
      <c r="F12" s="16">
        <f>VLOOKUP(A12,'[1]Hoja1'!$B$10:$D$53,3,0)</f>
        <v>1429320998</v>
      </c>
      <c r="G12" s="17">
        <f t="shared" si="0"/>
        <v>0</v>
      </c>
      <c r="H12" s="17">
        <f t="shared" si="0"/>
        <v>1429320998</v>
      </c>
      <c r="I12" s="16">
        <v>0</v>
      </c>
      <c r="J12" s="16">
        <v>0</v>
      </c>
      <c r="K12" s="16">
        <v>2853641996</v>
      </c>
      <c r="L12" s="17">
        <f t="shared" si="1"/>
        <v>0</v>
      </c>
      <c r="M12" s="17">
        <f t="shared" si="2"/>
        <v>0</v>
      </c>
      <c r="N12" s="17">
        <f t="shared" si="3"/>
        <v>4282962994</v>
      </c>
      <c r="O12" s="18">
        <v>0</v>
      </c>
      <c r="P12" s="16">
        <v>91096541</v>
      </c>
      <c r="Q12" s="16">
        <v>1414454360</v>
      </c>
      <c r="R12" s="18">
        <v>0</v>
      </c>
      <c r="S12" s="19">
        <f t="shared" si="4"/>
        <v>0</v>
      </c>
      <c r="T12" s="19">
        <f t="shared" si="4"/>
        <v>91096541</v>
      </c>
      <c r="U12" s="19">
        <f t="shared" si="4"/>
        <v>5697417354</v>
      </c>
      <c r="V12" s="19">
        <f t="shared" si="5"/>
        <v>0</v>
      </c>
      <c r="W12" s="18">
        <v>0</v>
      </c>
      <c r="X12" s="16">
        <v>0</v>
      </c>
      <c r="Y12" s="16">
        <v>1414454360</v>
      </c>
      <c r="Z12" s="18">
        <v>0</v>
      </c>
      <c r="AA12" s="19">
        <f t="shared" si="6"/>
        <v>0</v>
      </c>
      <c r="AB12" s="19">
        <f t="shared" si="6"/>
        <v>91096541</v>
      </c>
      <c r="AC12" s="19">
        <f t="shared" si="6"/>
        <v>7111871714</v>
      </c>
      <c r="AD12" s="19">
        <f t="shared" si="6"/>
        <v>0</v>
      </c>
      <c r="AE12" s="18">
        <v>0</v>
      </c>
      <c r="AF12" s="16">
        <v>0</v>
      </c>
      <c r="AG12" s="16">
        <v>1414454360</v>
      </c>
      <c r="AH12" s="18">
        <v>0</v>
      </c>
      <c r="AI12" s="19">
        <f t="shared" si="7"/>
        <v>0</v>
      </c>
      <c r="AJ12" s="19">
        <f t="shared" si="7"/>
        <v>91096541</v>
      </c>
      <c r="AK12" s="19">
        <f t="shared" si="7"/>
        <v>8526326074</v>
      </c>
      <c r="AL12" s="19">
        <f t="shared" si="7"/>
        <v>0</v>
      </c>
      <c r="AM12" s="18">
        <v>0</v>
      </c>
      <c r="AN12" s="16">
        <v>0</v>
      </c>
      <c r="AO12" s="16">
        <v>2828908720</v>
      </c>
      <c r="AP12" s="18">
        <v>0</v>
      </c>
      <c r="AQ12" s="19">
        <f t="shared" si="8"/>
        <v>0</v>
      </c>
      <c r="AR12" s="19">
        <f t="shared" si="8"/>
        <v>91096541</v>
      </c>
      <c r="AS12" s="19">
        <f t="shared" si="8"/>
        <v>11355234794</v>
      </c>
      <c r="AT12" s="19">
        <f t="shared" si="8"/>
        <v>0</v>
      </c>
    </row>
    <row r="13" spans="1:46" ht="12.75">
      <c r="A13" s="14">
        <v>8605251485</v>
      </c>
      <c r="B13" s="14">
        <v>44600000</v>
      </c>
      <c r="C13" s="15" t="s">
        <v>38</v>
      </c>
      <c r="D13" s="15" t="s">
        <v>39</v>
      </c>
      <c r="E13" s="16">
        <f>VLOOKUP(A13,'[1]Hoja1'!$B$3:$D$7,3,0)</f>
        <v>131242464618</v>
      </c>
      <c r="F13" s="16">
        <v>0</v>
      </c>
      <c r="G13" s="17">
        <f t="shared" si="0"/>
        <v>131242464618</v>
      </c>
      <c r="H13" s="17">
        <f t="shared" si="0"/>
        <v>0</v>
      </c>
      <c r="I13" s="16">
        <v>130615260486</v>
      </c>
      <c r="J13" s="16">
        <v>0</v>
      </c>
      <c r="K13" s="16">
        <v>0</v>
      </c>
      <c r="L13" s="17">
        <f t="shared" si="1"/>
        <v>261857725104</v>
      </c>
      <c r="M13" s="17">
        <f t="shared" si="2"/>
        <v>0</v>
      </c>
      <c r="N13" s="17">
        <f t="shared" si="3"/>
        <v>0</v>
      </c>
      <c r="O13" s="18">
        <v>130615260486</v>
      </c>
      <c r="P13" s="16">
        <v>0</v>
      </c>
      <c r="Q13" s="16">
        <v>0</v>
      </c>
      <c r="R13" s="18">
        <v>0</v>
      </c>
      <c r="S13" s="19">
        <f t="shared" si="4"/>
        <v>392472985590</v>
      </c>
      <c r="T13" s="19">
        <f t="shared" si="4"/>
        <v>0</v>
      </c>
      <c r="U13" s="19">
        <f t="shared" si="4"/>
        <v>0</v>
      </c>
      <c r="V13" s="19">
        <f t="shared" si="5"/>
        <v>0</v>
      </c>
      <c r="W13" s="18">
        <v>415615260486</v>
      </c>
      <c r="X13" s="16">
        <v>0</v>
      </c>
      <c r="Y13" s="16">
        <v>0</v>
      </c>
      <c r="Z13" s="18">
        <v>0</v>
      </c>
      <c r="AA13" s="19">
        <f t="shared" si="6"/>
        <v>808088246076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8">
        <v>130615260486</v>
      </c>
      <c r="AF13" s="16">
        <v>0</v>
      </c>
      <c r="AG13" s="16">
        <v>0</v>
      </c>
      <c r="AH13" s="18">
        <v>0</v>
      </c>
      <c r="AI13" s="19">
        <f t="shared" si="7"/>
        <v>938703506562</v>
      </c>
      <c r="AJ13" s="19">
        <f t="shared" si="7"/>
        <v>0</v>
      </c>
      <c r="AK13" s="19">
        <f t="shared" si="7"/>
        <v>0</v>
      </c>
      <c r="AL13" s="19">
        <f t="shared" si="7"/>
        <v>0</v>
      </c>
      <c r="AM13" s="18">
        <v>310515532301</v>
      </c>
      <c r="AN13" s="16">
        <v>0</v>
      </c>
      <c r="AO13" s="16">
        <v>0</v>
      </c>
      <c r="AP13" s="18">
        <v>0</v>
      </c>
      <c r="AQ13" s="19">
        <f t="shared" si="8"/>
        <v>1249219038863</v>
      </c>
      <c r="AR13" s="19">
        <f t="shared" si="8"/>
        <v>0</v>
      </c>
      <c r="AS13" s="19">
        <f t="shared" si="8"/>
        <v>0</v>
      </c>
      <c r="AT13" s="19">
        <f t="shared" si="8"/>
        <v>0</v>
      </c>
    </row>
    <row r="14" spans="1:46" ht="12.75">
      <c r="A14" s="14">
        <v>8900004328</v>
      </c>
      <c r="B14" s="14">
        <v>126663000</v>
      </c>
      <c r="C14" s="15" t="s">
        <v>40</v>
      </c>
      <c r="D14" s="15" t="s">
        <v>41</v>
      </c>
      <c r="E14" s="16">
        <v>0</v>
      </c>
      <c r="F14" s="16">
        <f>VLOOKUP(A14,'[1]Hoja1'!$B$10:$D$53,3,0)</f>
        <v>2209404099</v>
      </c>
      <c r="G14" s="17">
        <f t="shared" si="0"/>
        <v>0</v>
      </c>
      <c r="H14" s="17">
        <f t="shared" si="0"/>
        <v>2209404099</v>
      </c>
      <c r="I14" s="16">
        <v>0</v>
      </c>
      <c r="J14" s="16">
        <v>0</v>
      </c>
      <c r="K14" s="16">
        <v>4414808202</v>
      </c>
      <c r="L14" s="17">
        <f t="shared" si="1"/>
        <v>0</v>
      </c>
      <c r="M14" s="17">
        <f t="shared" si="2"/>
        <v>0</v>
      </c>
      <c r="N14" s="17">
        <f t="shared" si="3"/>
        <v>6624212301</v>
      </c>
      <c r="O14" s="18">
        <v>0</v>
      </c>
      <c r="P14" s="16">
        <v>0</v>
      </c>
      <c r="Q14" s="16">
        <v>2186423670</v>
      </c>
      <c r="R14" s="18">
        <v>0</v>
      </c>
      <c r="S14" s="19">
        <f t="shared" si="4"/>
        <v>0</v>
      </c>
      <c r="T14" s="19">
        <f t="shared" si="4"/>
        <v>0</v>
      </c>
      <c r="U14" s="19">
        <f t="shared" si="4"/>
        <v>8810635971</v>
      </c>
      <c r="V14" s="19">
        <f t="shared" si="5"/>
        <v>0</v>
      </c>
      <c r="W14" s="18">
        <v>0</v>
      </c>
      <c r="X14" s="16">
        <v>0</v>
      </c>
      <c r="Y14" s="16">
        <v>2186423670</v>
      </c>
      <c r="Z14" s="18">
        <v>0</v>
      </c>
      <c r="AA14" s="19">
        <f t="shared" si="6"/>
        <v>0</v>
      </c>
      <c r="AB14" s="19">
        <f t="shared" si="6"/>
        <v>0</v>
      </c>
      <c r="AC14" s="19">
        <f t="shared" si="6"/>
        <v>10997059641</v>
      </c>
      <c r="AD14" s="19">
        <f t="shared" si="6"/>
        <v>0</v>
      </c>
      <c r="AE14" s="18">
        <v>0</v>
      </c>
      <c r="AF14" s="16">
        <v>0</v>
      </c>
      <c r="AG14" s="16">
        <v>2186423670</v>
      </c>
      <c r="AH14" s="18">
        <v>0</v>
      </c>
      <c r="AI14" s="19">
        <f t="shared" si="7"/>
        <v>0</v>
      </c>
      <c r="AJ14" s="19">
        <f t="shared" si="7"/>
        <v>0</v>
      </c>
      <c r="AK14" s="19">
        <f t="shared" si="7"/>
        <v>13183483311</v>
      </c>
      <c r="AL14" s="19">
        <f t="shared" si="7"/>
        <v>0</v>
      </c>
      <c r="AM14" s="18">
        <v>0</v>
      </c>
      <c r="AN14" s="16">
        <v>0</v>
      </c>
      <c r="AO14" s="16">
        <v>4372847340</v>
      </c>
      <c r="AP14" s="18">
        <v>0</v>
      </c>
      <c r="AQ14" s="19">
        <f t="shared" si="8"/>
        <v>0</v>
      </c>
      <c r="AR14" s="19">
        <f t="shared" si="8"/>
        <v>0</v>
      </c>
      <c r="AS14" s="19">
        <f t="shared" si="8"/>
        <v>17556330651</v>
      </c>
      <c r="AT14" s="19">
        <f t="shared" si="8"/>
        <v>0</v>
      </c>
    </row>
    <row r="15" spans="1:46" ht="12.75">
      <c r="A15" s="14">
        <v>8901022573</v>
      </c>
      <c r="B15" s="14">
        <v>121708000</v>
      </c>
      <c r="C15" s="15" t="s">
        <v>42</v>
      </c>
      <c r="D15" s="15" t="s">
        <v>43</v>
      </c>
      <c r="E15" s="16">
        <v>0</v>
      </c>
      <c r="F15" s="16">
        <f>VLOOKUP(A15,'[1]Hoja1'!$B$10:$D$53,3,0)</f>
        <v>5084093893</v>
      </c>
      <c r="G15" s="17">
        <f t="shared" si="0"/>
        <v>0</v>
      </c>
      <c r="H15" s="17">
        <f t="shared" si="0"/>
        <v>5084093893</v>
      </c>
      <c r="I15" s="16">
        <v>0</v>
      </c>
      <c r="J15" s="16">
        <v>0</v>
      </c>
      <c r="K15" s="16">
        <v>10168187785</v>
      </c>
      <c r="L15" s="17">
        <f t="shared" si="1"/>
        <v>0</v>
      </c>
      <c r="M15" s="17">
        <f t="shared" si="2"/>
        <v>0</v>
      </c>
      <c r="N15" s="17">
        <f t="shared" si="3"/>
        <v>15252281678</v>
      </c>
      <c r="O15" s="18">
        <v>0</v>
      </c>
      <c r="P15" s="16">
        <v>0</v>
      </c>
      <c r="Q15" s="16">
        <v>5031213272</v>
      </c>
      <c r="R15" s="18">
        <v>0</v>
      </c>
      <c r="S15" s="19">
        <f t="shared" si="4"/>
        <v>0</v>
      </c>
      <c r="T15" s="19">
        <f t="shared" si="4"/>
        <v>0</v>
      </c>
      <c r="U15" s="19">
        <f t="shared" si="4"/>
        <v>20283494950</v>
      </c>
      <c r="V15" s="19">
        <f t="shared" si="5"/>
        <v>0</v>
      </c>
      <c r="W15" s="18">
        <v>0</v>
      </c>
      <c r="X15" s="16">
        <v>0</v>
      </c>
      <c r="Y15" s="16">
        <v>5031213272</v>
      </c>
      <c r="Z15" s="18">
        <v>0</v>
      </c>
      <c r="AA15" s="19">
        <f t="shared" si="6"/>
        <v>0</v>
      </c>
      <c r="AB15" s="19">
        <f t="shared" si="6"/>
        <v>0</v>
      </c>
      <c r="AC15" s="19">
        <f t="shared" si="6"/>
        <v>25314708222</v>
      </c>
      <c r="AD15" s="19">
        <f t="shared" si="6"/>
        <v>0</v>
      </c>
      <c r="AE15" s="18">
        <v>0</v>
      </c>
      <c r="AF15" s="16">
        <v>0</v>
      </c>
      <c r="AG15" s="16">
        <v>5031213272</v>
      </c>
      <c r="AH15" s="18">
        <v>0</v>
      </c>
      <c r="AI15" s="19">
        <f t="shared" si="7"/>
        <v>0</v>
      </c>
      <c r="AJ15" s="19">
        <f t="shared" si="7"/>
        <v>0</v>
      </c>
      <c r="AK15" s="19">
        <f t="shared" si="7"/>
        <v>30345921494</v>
      </c>
      <c r="AL15" s="19">
        <f t="shared" si="7"/>
        <v>0</v>
      </c>
      <c r="AM15" s="18">
        <v>0</v>
      </c>
      <c r="AN15" s="16">
        <v>0</v>
      </c>
      <c r="AO15" s="16">
        <v>10062426544</v>
      </c>
      <c r="AP15" s="18">
        <v>0</v>
      </c>
      <c r="AQ15" s="19">
        <f t="shared" si="8"/>
        <v>0</v>
      </c>
      <c r="AR15" s="19">
        <f t="shared" si="8"/>
        <v>0</v>
      </c>
      <c r="AS15" s="19">
        <f t="shared" si="8"/>
        <v>40408348038</v>
      </c>
      <c r="AT15" s="19">
        <f t="shared" si="8"/>
        <v>0</v>
      </c>
    </row>
    <row r="16" spans="1:46" ht="12.75">
      <c r="A16" s="14">
        <v>8902012134</v>
      </c>
      <c r="B16" s="14">
        <v>128868000</v>
      </c>
      <c r="C16" s="15" t="s">
        <v>44</v>
      </c>
      <c r="D16" s="15" t="s">
        <v>45</v>
      </c>
      <c r="E16" s="16">
        <v>0</v>
      </c>
      <c r="F16" s="16">
        <f>VLOOKUP(A16,'[1]Hoja1'!$B$10:$D$53,3,0)</f>
        <v>5115765699</v>
      </c>
      <c r="G16" s="17">
        <f t="shared" si="0"/>
        <v>0</v>
      </c>
      <c r="H16" s="17">
        <f t="shared" si="0"/>
        <v>5115765699</v>
      </c>
      <c r="I16" s="16">
        <v>0</v>
      </c>
      <c r="J16" s="16">
        <v>0</v>
      </c>
      <c r="K16" s="16">
        <v>10227321335</v>
      </c>
      <c r="L16" s="17">
        <f t="shared" si="1"/>
        <v>0</v>
      </c>
      <c r="M16" s="17">
        <f t="shared" si="2"/>
        <v>0</v>
      </c>
      <c r="N16" s="17">
        <f t="shared" si="3"/>
        <v>15343087034</v>
      </c>
      <c r="O16" s="18">
        <v>0</v>
      </c>
      <c r="P16" s="16">
        <v>0</v>
      </c>
      <c r="Q16" s="16">
        <v>5062555654</v>
      </c>
      <c r="R16" s="18">
        <v>0</v>
      </c>
      <c r="S16" s="19">
        <f t="shared" si="4"/>
        <v>0</v>
      </c>
      <c r="T16" s="19">
        <f t="shared" si="4"/>
        <v>0</v>
      </c>
      <c r="U16" s="19">
        <f t="shared" si="4"/>
        <v>20405642688</v>
      </c>
      <c r="V16" s="19">
        <f t="shared" si="5"/>
        <v>0</v>
      </c>
      <c r="W16" s="18">
        <v>0</v>
      </c>
      <c r="X16" s="16">
        <v>0</v>
      </c>
      <c r="Y16" s="16">
        <v>5062555654</v>
      </c>
      <c r="Z16" s="18">
        <v>0</v>
      </c>
      <c r="AA16" s="19">
        <f t="shared" si="6"/>
        <v>0</v>
      </c>
      <c r="AB16" s="19">
        <f t="shared" si="6"/>
        <v>0</v>
      </c>
      <c r="AC16" s="19">
        <f t="shared" si="6"/>
        <v>25468198342</v>
      </c>
      <c r="AD16" s="19">
        <f t="shared" si="6"/>
        <v>0</v>
      </c>
      <c r="AE16" s="18">
        <v>0</v>
      </c>
      <c r="AF16" s="16">
        <v>0</v>
      </c>
      <c r="AG16" s="16">
        <v>5062555654</v>
      </c>
      <c r="AH16" s="18">
        <v>0</v>
      </c>
      <c r="AI16" s="19">
        <f t="shared" si="7"/>
        <v>0</v>
      </c>
      <c r="AJ16" s="19">
        <f t="shared" si="7"/>
        <v>0</v>
      </c>
      <c r="AK16" s="19">
        <f t="shared" si="7"/>
        <v>30530753996</v>
      </c>
      <c r="AL16" s="19">
        <f t="shared" si="7"/>
        <v>0</v>
      </c>
      <c r="AM16" s="18">
        <v>0</v>
      </c>
      <c r="AN16" s="16">
        <v>0</v>
      </c>
      <c r="AO16" s="16">
        <v>10125111308</v>
      </c>
      <c r="AP16" s="18">
        <v>0</v>
      </c>
      <c r="AQ16" s="19">
        <f t="shared" si="8"/>
        <v>0</v>
      </c>
      <c r="AR16" s="19">
        <f t="shared" si="8"/>
        <v>0</v>
      </c>
      <c r="AS16" s="19">
        <f t="shared" si="8"/>
        <v>40655865304</v>
      </c>
      <c r="AT16" s="19">
        <f t="shared" si="8"/>
        <v>0</v>
      </c>
    </row>
    <row r="17" spans="1:46" ht="12.75">
      <c r="A17" s="14">
        <v>8903990106</v>
      </c>
      <c r="B17" s="14">
        <v>120676000</v>
      </c>
      <c r="C17" s="15" t="s">
        <v>46</v>
      </c>
      <c r="D17" s="15" t="s">
        <v>47</v>
      </c>
      <c r="E17" s="16">
        <v>0</v>
      </c>
      <c r="F17" s="16">
        <f>VLOOKUP(A17,'[1]Hoja1'!$B$10:$D$53,3,0)</f>
        <v>9556781495</v>
      </c>
      <c r="G17" s="17">
        <f t="shared" si="0"/>
        <v>0</v>
      </c>
      <c r="H17" s="17">
        <f t="shared" si="0"/>
        <v>9556781495</v>
      </c>
      <c r="I17" s="16">
        <v>0</v>
      </c>
      <c r="J17" s="16">
        <v>0</v>
      </c>
      <c r="K17" s="16">
        <v>19113562989</v>
      </c>
      <c r="L17" s="17">
        <f t="shared" si="1"/>
        <v>0</v>
      </c>
      <c r="M17" s="17">
        <f t="shared" si="2"/>
        <v>0</v>
      </c>
      <c r="N17" s="17">
        <f t="shared" si="3"/>
        <v>28670344484</v>
      </c>
      <c r="O17" s="18">
        <v>0</v>
      </c>
      <c r="P17" s="16">
        <v>0</v>
      </c>
      <c r="Q17" s="16">
        <v>9457379607</v>
      </c>
      <c r="R17" s="18">
        <v>0</v>
      </c>
      <c r="S17" s="19">
        <f t="shared" si="4"/>
        <v>0</v>
      </c>
      <c r="T17" s="19">
        <f t="shared" si="4"/>
        <v>0</v>
      </c>
      <c r="U17" s="19">
        <f t="shared" si="4"/>
        <v>38127724091</v>
      </c>
      <c r="V17" s="19">
        <f t="shared" si="5"/>
        <v>0</v>
      </c>
      <c r="W17" s="18">
        <v>0</v>
      </c>
      <c r="X17" s="16">
        <v>0</v>
      </c>
      <c r="Y17" s="16">
        <v>9457379607</v>
      </c>
      <c r="Z17" s="18">
        <v>0</v>
      </c>
      <c r="AA17" s="19">
        <f t="shared" si="6"/>
        <v>0</v>
      </c>
      <c r="AB17" s="19">
        <f t="shared" si="6"/>
        <v>0</v>
      </c>
      <c r="AC17" s="19">
        <f t="shared" si="6"/>
        <v>47585103698</v>
      </c>
      <c r="AD17" s="19">
        <f t="shared" si="6"/>
        <v>0</v>
      </c>
      <c r="AE17" s="18">
        <v>0</v>
      </c>
      <c r="AF17" s="16">
        <v>0</v>
      </c>
      <c r="AG17" s="16">
        <v>9457379607</v>
      </c>
      <c r="AH17" s="18">
        <v>0</v>
      </c>
      <c r="AI17" s="19">
        <f t="shared" si="7"/>
        <v>0</v>
      </c>
      <c r="AJ17" s="19">
        <f t="shared" si="7"/>
        <v>0</v>
      </c>
      <c r="AK17" s="19">
        <f t="shared" si="7"/>
        <v>57042483305</v>
      </c>
      <c r="AL17" s="19">
        <f t="shared" si="7"/>
        <v>0</v>
      </c>
      <c r="AM17" s="18">
        <v>0</v>
      </c>
      <c r="AN17" s="16">
        <v>0</v>
      </c>
      <c r="AO17" s="16">
        <v>18914759214</v>
      </c>
      <c r="AP17" s="18">
        <v>0</v>
      </c>
      <c r="AQ17" s="19">
        <f t="shared" si="8"/>
        <v>0</v>
      </c>
      <c r="AR17" s="19">
        <f t="shared" si="8"/>
        <v>0</v>
      </c>
      <c r="AS17" s="19">
        <f t="shared" si="8"/>
        <v>75957242519</v>
      </c>
      <c r="AT17" s="19">
        <f t="shared" si="8"/>
        <v>0</v>
      </c>
    </row>
    <row r="18" spans="1:46" ht="12.75">
      <c r="A18" s="14">
        <v>8904801235</v>
      </c>
      <c r="B18" s="14">
        <v>122613000</v>
      </c>
      <c r="C18" s="15" t="s">
        <v>48</v>
      </c>
      <c r="D18" s="15" t="s">
        <v>49</v>
      </c>
      <c r="E18" s="16">
        <v>0</v>
      </c>
      <c r="F18" s="16">
        <f>VLOOKUP(A18,'[1]Hoja1'!$B$10:$D$53,3,0)</f>
        <v>3555529744</v>
      </c>
      <c r="G18" s="17">
        <f t="shared" si="0"/>
        <v>0</v>
      </c>
      <c r="H18" s="17">
        <f t="shared" si="0"/>
        <v>3555529744</v>
      </c>
      <c r="I18" s="16">
        <v>0</v>
      </c>
      <c r="J18" s="16">
        <v>0</v>
      </c>
      <c r="K18" s="16">
        <v>7106059489</v>
      </c>
      <c r="L18" s="17">
        <f t="shared" si="1"/>
        <v>0</v>
      </c>
      <c r="M18" s="17">
        <f t="shared" si="2"/>
        <v>0</v>
      </c>
      <c r="N18" s="17">
        <f t="shared" si="3"/>
        <v>10661589233</v>
      </c>
      <c r="O18" s="18">
        <v>0</v>
      </c>
      <c r="P18" s="16">
        <v>0</v>
      </c>
      <c r="Q18" s="16">
        <v>3518548008</v>
      </c>
      <c r="R18" s="18">
        <v>0</v>
      </c>
      <c r="S18" s="19">
        <f t="shared" si="4"/>
        <v>0</v>
      </c>
      <c r="T18" s="19">
        <f t="shared" si="4"/>
        <v>0</v>
      </c>
      <c r="U18" s="19">
        <f t="shared" si="4"/>
        <v>14180137241</v>
      </c>
      <c r="V18" s="19">
        <f t="shared" si="5"/>
        <v>0</v>
      </c>
      <c r="W18" s="18">
        <v>0</v>
      </c>
      <c r="X18" s="16">
        <v>0</v>
      </c>
      <c r="Y18" s="16">
        <v>3518548008</v>
      </c>
      <c r="Z18" s="18">
        <v>0</v>
      </c>
      <c r="AA18" s="19">
        <f t="shared" si="6"/>
        <v>0</v>
      </c>
      <c r="AB18" s="19">
        <f t="shared" si="6"/>
        <v>0</v>
      </c>
      <c r="AC18" s="19">
        <f t="shared" si="6"/>
        <v>17698685249</v>
      </c>
      <c r="AD18" s="19">
        <f t="shared" si="6"/>
        <v>0</v>
      </c>
      <c r="AE18" s="18">
        <v>0</v>
      </c>
      <c r="AF18" s="16">
        <v>0</v>
      </c>
      <c r="AG18" s="16">
        <v>3518548008</v>
      </c>
      <c r="AH18" s="18">
        <v>0</v>
      </c>
      <c r="AI18" s="19">
        <f t="shared" si="7"/>
        <v>0</v>
      </c>
      <c r="AJ18" s="19">
        <f t="shared" si="7"/>
        <v>0</v>
      </c>
      <c r="AK18" s="19">
        <f t="shared" si="7"/>
        <v>21217233257</v>
      </c>
      <c r="AL18" s="19">
        <f t="shared" si="7"/>
        <v>0</v>
      </c>
      <c r="AM18" s="18">
        <v>0</v>
      </c>
      <c r="AN18" s="16">
        <v>0</v>
      </c>
      <c r="AO18" s="16">
        <v>7037096016</v>
      </c>
      <c r="AP18" s="18">
        <v>0</v>
      </c>
      <c r="AQ18" s="19">
        <f t="shared" si="8"/>
        <v>0</v>
      </c>
      <c r="AR18" s="19">
        <f t="shared" si="8"/>
        <v>0</v>
      </c>
      <c r="AS18" s="19">
        <f t="shared" si="8"/>
        <v>28254329273</v>
      </c>
      <c r="AT18" s="19">
        <f t="shared" si="8"/>
        <v>0</v>
      </c>
    </row>
    <row r="19" spans="1:46" ht="12.75">
      <c r="A19" s="14">
        <v>8905006226</v>
      </c>
      <c r="B19" s="14">
        <v>125354000</v>
      </c>
      <c r="C19" s="15" t="s">
        <v>28</v>
      </c>
      <c r="D19" s="15" t="s">
        <v>50</v>
      </c>
      <c r="E19" s="16">
        <v>0</v>
      </c>
      <c r="F19" s="16">
        <f>VLOOKUP(A19,'[1]Hoja1'!$B$10:$D$53,3,0)</f>
        <v>1366164588</v>
      </c>
      <c r="G19" s="17">
        <f t="shared" si="0"/>
        <v>0</v>
      </c>
      <c r="H19" s="17">
        <f t="shared" si="0"/>
        <v>1366164588</v>
      </c>
      <c r="I19" s="16">
        <v>0</v>
      </c>
      <c r="J19" s="16">
        <v>0</v>
      </c>
      <c r="K19" s="16">
        <v>2732329176</v>
      </c>
      <c r="L19" s="17">
        <f t="shared" si="1"/>
        <v>0</v>
      </c>
      <c r="M19" s="17">
        <f t="shared" si="2"/>
        <v>0</v>
      </c>
      <c r="N19" s="17">
        <f t="shared" si="3"/>
        <v>4098493764</v>
      </c>
      <c r="O19" s="18">
        <v>0</v>
      </c>
      <c r="P19" s="16">
        <v>0</v>
      </c>
      <c r="Q19" s="16">
        <v>1351954852</v>
      </c>
      <c r="R19" s="18">
        <v>0</v>
      </c>
      <c r="S19" s="19">
        <f t="shared" si="4"/>
        <v>0</v>
      </c>
      <c r="T19" s="19">
        <f t="shared" si="4"/>
        <v>0</v>
      </c>
      <c r="U19" s="19">
        <f t="shared" si="4"/>
        <v>5450448616</v>
      </c>
      <c r="V19" s="19">
        <f t="shared" si="5"/>
        <v>0</v>
      </c>
      <c r="W19" s="18">
        <v>0</v>
      </c>
      <c r="X19" s="16">
        <v>0</v>
      </c>
      <c r="Y19" s="16">
        <v>1351954852</v>
      </c>
      <c r="Z19" s="18">
        <v>0</v>
      </c>
      <c r="AA19" s="19">
        <f t="shared" si="6"/>
        <v>0</v>
      </c>
      <c r="AB19" s="19">
        <f t="shared" si="6"/>
        <v>0</v>
      </c>
      <c r="AC19" s="19">
        <f t="shared" si="6"/>
        <v>6802403468</v>
      </c>
      <c r="AD19" s="19">
        <f t="shared" si="6"/>
        <v>0</v>
      </c>
      <c r="AE19" s="18">
        <v>0</v>
      </c>
      <c r="AF19" s="16">
        <v>0</v>
      </c>
      <c r="AG19" s="16">
        <v>1351954852</v>
      </c>
      <c r="AH19" s="18">
        <v>0</v>
      </c>
      <c r="AI19" s="19">
        <f t="shared" si="7"/>
        <v>0</v>
      </c>
      <c r="AJ19" s="19">
        <f t="shared" si="7"/>
        <v>0</v>
      </c>
      <c r="AK19" s="19">
        <f t="shared" si="7"/>
        <v>8154358320</v>
      </c>
      <c r="AL19" s="19">
        <f t="shared" si="7"/>
        <v>0</v>
      </c>
      <c r="AM19" s="18">
        <v>0</v>
      </c>
      <c r="AN19" s="16">
        <v>0</v>
      </c>
      <c r="AO19" s="16">
        <v>2703909704</v>
      </c>
      <c r="AP19" s="18">
        <v>0</v>
      </c>
      <c r="AQ19" s="19">
        <f t="shared" si="8"/>
        <v>0</v>
      </c>
      <c r="AR19" s="19">
        <f t="shared" si="8"/>
        <v>0</v>
      </c>
      <c r="AS19" s="19">
        <f t="shared" si="8"/>
        <v>10858268024</v>
      </c>
      <c r="AT19" s="19">
        <f t="shared" si="8"/>
        <v>0</v>
      </c>
    </row>
    <row r="20" spans="1:46" ht="12.75">
      <c r="A20" s="14">
        <v>8905015104</v>
      </c>
      <c r="B20" s="14">
        <v>125454000</v>
      </c>
      <c r="C20" s="15" t="s">
        <v>51</v>
      </c>
      <c r="D20" s="15" t="s">
        <v>52</v>
      </c>
      <c r="E20" s="16">
        <v>0</v>
      </c>
      <c r="F20" s="16">
        <f>VLOOKUP(A20,'[1]Hoja1'!$B$10:$D$53,3,0)</f>
        <v>1366267290</v>
      </c>
      <c r="G20" s="17">
        <f t="shared" si="0"/>
        <v>0</v>
      </c>
      <c r="H20" s="17">
        <f t="shared" si="0"/>
        <v>1366267290</v>
      </c>
      <c r="I20" s="16">
        <v>0</v>
      </c>
      <c r="J20" s="16">
        <v>0</v>
      </c>
      <c r="K20" s="16">
        <v>2727534581</v>
      </c>
      <c r="L20" s="17">
        <f t="shared" si="1"/>
        <v>0</v>
      </c>
      <c r="M20" s="17">
        <f t="shared" si="2"/>
        <v>0</v>
      </c>
      <c r="N20" s="17">
        <f t="shared" si="3"/>
        <v>4093801871</v>
      </c>
      <c r="O20" s="18">
        <v>0</v>
      </c>
      <c r="P20" s="16">
        <v>0</v>
      </c>
      <c r="Q20" s="16">
        <v>1352056487</v>
      </c>
      <c r="R20" s="18">
        <v>0</v>
      </c>
      <c r="S20" s="19">
        <f t="shared" si="4"/>
        <v>0</v>
      </c>
      <c r="T20" s="19">
        <f t="shared" si="4"/>
        <v>0</v>
      </c>
      <c r="U20" s="19">
        <f t="shared" si="4"/>
        <v>5445858358</v>
      </c>
      <c r="V20" s="19">
        <f t="shared" si="5"/>
        <v>0</v>
      </c>
      <c r="W20" s="18">
        <v>0</v>
      </c>
      <c r="X20" s="16">
        <v>0</v>
      </c>
      <c r="Y20" s="16">
        <v>1352056487</v>
      </c>
      <c r="Z20" s="18">
        <v>0</v>
      </c>
      <c r="AA20" s="19">
        <f t="shared" si="6"/>
        <v>0</v>
      </c>
      <c r="AB20" s="19">
        <f t="shared" si="6"/>
        <v>0</v>
      </c>
      <c r="AC20" s="19">
        <f t="shared" si="6"/>
        <v>6797914845</v>
      </c>
      <c r="AD20" s="19">
        <f t="shared" si="6"/>
        <v>0</v>
      </c>
      <c r="AE20" s="18">
        <v>0</v>
      </c>
      <c r="AF20" s="16">
        <v>0</v>
      </c>
      <c r="AG20" s="16">
        <v>1352056487</v>
      </c>
      <c r="AH20" s="18">
        <v>0</v>
      </c>
      <c r="AI20" s="19">
        <f t="shared" si="7"/>
        <v>0</v>
      </c>
      <c r="AJ20" s="19">
        <f t="shared" si="7"/>
        <v>0</v>
      </c>
      <c r="AK20" s="19">
        <f t="shared" si="7"/>
        <v>8149971332</v>
      </c>
      <c r="AL20" s="19">
        <f t="shared" si="7"/>
        <v>0</v>
      </c>
      <c r="AM20" s="18">
        <v>0</v>
      </c>
      <c r="AN20" s="16">
        <v>0</v>
      </c>
      <c r="AO20" s="16">
        <v>2704112974</v>
      </c>
      <c r="AP20" s="18">
        <v>0</v>
      </c>
      <c r="AQ20" s="19">
        <f t="shared" si="8"/>
        <v>0</v>
      </c>
      <c r="AR20" s="19">
        <f t="shared" si="8"/>
        <v>0</v>
      </c>
      <c r="AS20" s="19">
        <f t="shared" si="8"/>
        <v>10854084306</v>
      </c>
      <c r="AT20" s="19">
        <f t="shared" si="8"/>
        <v>0</v>
      </c>
    </row>
    <row r="21" spans="1:46" ht="12.75">
      <c r="A21" s="14">
        <v>8906800622</v>
      </c>
      <c r="B21" s="14">
        <v>127625000</v>
      </c>
      <c r="C21" s="15" t="s">
        <v>53</v>
      </c>
      <c r="D21" s="15" t="s">
        <v>54</v>
      </c>
      <c r="E21" s="16">
        <v>0</v>
      </c>
      <c r="F21" s="16">
        <f>VLOOKUP(A21,'[1]Hoja1'!$B$10:$D$53,3,0)</f>
        <v>448534005</v>
      </c>
      <c r="G21" s="17">
        <f t="shared" si="0"/>
        <v>0</v>
      </c>
      <c r="H21" s="17">
        <f t="shared" si="0"/>
        <v>448534005</v>
      </c>
      <c r="I21" s="16">
        <v>0</v>
      </c>
      <c r="J21" s="16">
        <v>0</v>
      </c>
      <c r="K21" s="16">
        <v>887068008</v>
      </c>
      <c r="L21" s="17">
        <f t="shared" si="1"/>
        <v>0</v>
      </c>
      <c r="M21" s="17">
        <f t="shared" si="2"/>
        <v>0</v>
      </c>
      <c r="N21" s="17">
        <f t="shared" si="3"/>
        <v>1335602013</v>
      </c>
      <c r="O21" s="18">
        <v>0</v>
      </c>
      <c r="P21" s="16">
        <v>0</v>
      </c>
      <c r="Q21" s="16">
        <v>443868717</v>
      </c>
      <c r="R21" s="18">
        <v>0</v>
      </c>
      <c r="S21" s="19">
        <f t="shared" si="4"/>
        <v>0</v>
      </c>
      <c r="T21" s="19">
        <f t="shared" si="4"/>
        <v>0</v>
      </c>
      <c r="U21" s="19">
        <f t="shared" si="4"/>
        <v>1779470730</v>
      </c>
      <c r="V21" s="19">
        <f t="shared" si="5"/>
        <v>0</v>
      </c>
      <c r="W21" s="18">
        <v>0</v>
      </c>
      <c r="X21" s="16">
        <v>0</v>
      </c>
      <c r="Y21" s="16">
        <v>443868717</v>
      </c>
      <c r="Z21" s="18">
        <v>0</v>
      </c>
      <c r="AA21" s="19">
        <f t="shared" si="6"/>
        <v>0</v>
      </c>
      <c r="AB21" s="19">
        <f t="shared" si="6"/>
        <v>0</v>
      </c>
      <c r="AC21" s="19">
        <f t="shared" si="6"/>
        <v>2223339447</v>
      </c>
      <c r="AD21" s="19">
        <f t="shared" si="6"/>
        <v>0</v>
      </c>
      <c r="AE21" s="18">
        <v>0</v>
      </c>
      <c r="AF21" s="16">
        <v>0</v>
      </c>
      <c r="AG21" s="16">
        <v>443868717</v>
      </c>
      <c r="AH21" s="18">
        <v>0</v>
      </c>
      <c r="AI21" s="19">
        <f t="shared" si="7"/>
        <v>0</v>
      </c>
      <c r="AJ21" s="19">
        <f t="shared" si="7"/>
        <v>0</v>
      </c>
      <c r="AK21" s="19">
        <f t="shared" si="7"/>
        <v>2667208164</v>
      </c>
      <c r="AL21" s="19">
        <f t="shared" si="7"/>
        <v>0</v>
      </c>
      <c r="AM21" s="18">
        <v>0</v>
      </c>
      <c r="AN21" s="16">
        <v>0</v>
      </c>
      <c r="AO21" s="16">
        <v>887737434</v>
      </c>
      <c r="AP21" s="18">
        <v>0</v>
      </c>
      <c r="AQ21" s="19">
        <f t="shared" si="8"/>
        <v>0</v>
      </c>
      <c r="AR21" s="19">
        <f t="shared" si="8"/>
        <v>0</v>
      </c>
      <c r="AS21" s="19">
        <f t="shared" si="8"/>
        <v>3554945598</v>
      </c>
      <c r="AT21" s="19">
        <f t="shared" si="8"/>
        <v>0</v>
      </c>
    </row>
    <row r="22" spans="1:46" ht="12.75">
      <c r="A22" s="14">
        <v>8907006407</v>
      </c>
      <c r="B22" s="14">
        <v>129373000</v>
      </c>
      <c r="C22" s="15" t="s">
        <v>55</v>
      </c>
      <c r="D22" s="15" t="s">
        <v>56</v>
      </c>
      <c r="E22" s="16">
        <v>0</v>
      </c>
      <c r="F22" s="16">
        <f>VLOOKUP(A22,'[1]Hoja1'!$B$10:$D$53,3,0)</f>
        <v>1838271757</v>
      </c>
      <c r="G22" s="17">
        <f t="shared" si="0"/>
        <v>0</v>
      </c>
      <c r="H22" s="17">
        <f t="shared" si="0"/>
        <v>1838271757</v>
      </c>
      <c r="I22" s="16">
        <v>0</v>
      </c>
      <c r="J22" s="16">
        <v>0</v>
      </c>
      <c r="K22" s="16">
        <v>3666543513</v>
      </c>
      <c r="L22" s="17">
        <f t="shared" si="1"/>
        <v>0</v>
      </c>
      <c r="M22" s="17">
        <f t="shared" si="2"/>
        <v>0</v>
      </c>
      <c r="N22" s="17">
        <f t="shared" si="3"/>
        <v>5504815270</v>
      </c>
      <c r="O22" s="18">
        <v>0</v>
      </c>
      <c r="P22" s="16">
        <v>0</v>
      </c>
      <c r="Q22" s="16">
        <v>1819151546</v>
      </c>
      <c r="R22" s="18">
        <v>0</v>
      </c>
      <c r="S22" s="19">
        <f t="shared" si="4"/>
        <v>0</v>
      </c>
      <c r="T22" s="19">
        <f t="shared" si="4"/>
        <v>0</v>
      </c>
      <c r="U22" s="19">
        <f t="shared" si="4"/>
        <v>7323966816</v>
      </c>
      <c r="V22" s="19">
        <f t="shared" si="5"/>
        <v>0</v>
      </c>
      <c r="W22" s="18">
        <v>0</v>
      </c>
      <c r="X22" s="16">
        <v>0</v>
      </c>
      <c r="Y22" s="16">
        <v>1819151546</v>
      </c>
      <c r="Z22" s="18">
        <v>0</v>
      </c>
      <c r="AA22" s="19">
        <f t="shared" si="6"/>
        <v>0</v>
      </c>
      <c r="AB22" s="19">
        <f t="shared" si="6"/>
        <v>0</v>
      </c>
      <c r="AC22" s="19">
        <f t="shared" si="6"/>
        <v>9143118362</v>
      </c>
      <c r="AD22" s="19">
        <f t="shared" si="6"/>
        <v>0</v>
      </c>
      <c r="AE22" s="18">
        <v>0</v>
      </c>
      <c r="AF22" s="16">
        <v>0</v>
      </c>
      <c r="AG22" s="16">
        <v>1819151546</v>
      </c>
      <c r="AH22" s="18">
        <v>0</v>
      </c>
      <c r="AI22" s="19">
        <f t="shared" si="7"/>
        <v>0</v>
      </c>
      <c r="AJ22" s="19">
        <f t="shared" si="7"/>
        <v>0</v>
      </c>
      <c r="AK22" s="19">
        <f t="shared" si="7"/>
        <v>10962269908</v>
      </c>
      <c r="AL22" s="19">
        <f t="shared" si="7"/>
        <v>0</v>
      </c>
      <c r="AM22" s="18">
        <v>0</v>
      </c>
      <c r="AN22" s="16">
        <v>0</v>
      </c>
      <c r="AO22" s="16">
        <v>3638303092</v>
      </c>
      <c r="AP22" s="18">
        <v>0</v>
      </c>
      <c r="AQ22" s="19">
        <f t="shared" si="8"/>
        <v>0</v>
      </c>
      <c r="AR22" s="19">
        <f t="shared" si="8"/>
        <v>0</v>
      </c>
      <c r="AS22" s="19">
        <f t="shared" si="8"/>
        <v>14600573000</v>
      </c>
      <c r="AT22" s="19">
        <f t="shared" si="8"/>
        <v>0</v>
      </c>
    </row>
    <row r="23" spans="1:46" ht="12.75">
      <c r="A23" s="14">
        <v>8907009050</v>
      </c>
      <c r="B23" s="14">
        <v>128873000</v>
      </c>
      <c r="C23" s="15" t="s">
        <v>57</v>
      </c>
      <c r="D23" s="15" t="s">
        <v>58</v>
      </c>
      <c r="E23" s="16">
        <v>0</v>
      </c>
      <c r="F23" s="16">
        <v>0</v>
      </c>
      <c r="G23" s="17">
        <f t="shared" si="0"/>
        <v>0</v>
      </c>
      <c r="H23" s="17">
        <f t="shared" si="0"/>
        <v>0</v>
      </c>
      <c r="I23" s="16">
        <v>0</v>
      </c>
      <c r="J23" s="16">
        <v>0</v>
      </c>
      <c r="K23" s="16">
        <v>48600000</v>
      </c>
      <c r="L23" s="17">
        <f t="shared" si="1"/>
        <v>0</v>
      </c>
      <c r="M23" s="17">
        <f t="shared" si="2"/>
        <v>0</v>
      </c>
      <c r="N23" s="17">
        <f t="shared" si="3"/>
        <v>48600000</v>
      </c>
      <c r="O23" s="18">
        <v>0</v>
      </c>
      <c r="P23" s="16">
        <v>0</v>
      </c>
      <c r="Q23" s="16">
        <v>47000000</v>
      </c>
      <c r="R23" s="18">
        <v>0</v>
      </c>
      <c r="S23" s="19">
        <f t="shared" si="4"/>
        <v>0</v>
      </c>
      <c r="T23" s="19">
        <f t="shared" si="4"/>
        <v>0</v>
      </c>
      <c r="U23" s="19">
        <f t="shared" si="4"/>
        <v>95600000</v>
      </c>
      <c r="V23" s="19">
        <f t="shared" si="5"/>
        <v>0</v>
      </c>
      <c r="W23" s="18">
        <v>0</v>
      </c>
      <c r="X23" s="16">
        <v>0</v>
      </c>
      <c r="Y23" s="16">
        <v>61500000</v>
      </c>
      <c r="Z23" s="18">
        <v>0</v>
      </c>
      <c r="AA23" s="19">
        <f t="shared" si="6"/>
        <v>0</v>
      </c>
      <c r="AB23" s="19">
        <f t="shared" si="6"/>
        <v>0</v>
      </c>
      <c r="AC23" s="19">
        <f t="shared" si="6"/>
        <v>157100000</v>
      </c>
      <c r="AD23" s="19">
        <f t="shared" si="6"/>
        <v>0</v>
      </c>
      <c r="AE23" s="18">
        <v>0</v>
      </c>
      <c r="AF23" s="16">
        <v>0</v>
      </c>
      <c r="AG23" s="16">
        <v>57160000</v>
      </c>
      <c r="AH23" s="18">
        <v>0</v>
      </c>
      <c r="AI23" s="19">
        <f t="shared" si="7"/>
        <v>0</v>
      </c>
      <c r="AJ23" s="19">
        <f t="shared" si="7"/>
        <v>0</v>
      </c>
      <c r="AK23" s="19">
        <f t="shared" si="7"/>
        <v>214260000</v>
      </c>
      <c r="AL23" s="19">
        <f t="shared" si="7"/>
        <v>0</v>
      </c>
      <c r="AM23" s="18">
        <v>0</v>
      </c>
      <c r="AN23" s="16">
        <v>0</v>
      </c>
      <c r="AO23" s="16">
        <v>76295277</v>
      </c>
      <c r="AP23" s="18">
        <v>0</v>
      </c>
      <c r="AQ23" s="19">
        <f t="shared" si="8"/>
        <v>0</v>
      </c>
      <c r="AR23" s="19">
        <f t="shared" si="8"/>
        <v>0</v>
      </c>
      <c r="AS23" s="19">
        <f t="shared" si="8"/>
        <v>290555277</v>
      </c>
      <c r="AT23" s="19">
        <f t="shared" si="8"/>
        <v>0</v>
      </c>
    </row>
    <row r="24" spans="1:46" ht="12.75">
      <c r="A24" s="14">
        <v>8908010630</v>
      </c>
      <c r="B24" s="14">
        <v>27017000</v>
      </c>
      <c r="C24" s="15" t="s">
        <v>59</v>
      </c>
      <c r="D24" s="15" t="s">
        <v>60</v>
      </c>
      <c r="E24" s="16">
        <f>VLOOKUP(A24,'[1]Hoja1'!$B$3:$D$7,3,0)</f>
        <v>903099047</v>
      </c>
      <c r="F24" s="16">
        <f>VLOOKUP(A24,'[1]Hoja1'!$B$10:$D$53,3,0)</f>
        <v>3327173770</v>
      </c>
      <c r="G24" s="17">
        <f t="shared" si="0"/>
        <v>903099047</v>
      </c>
      <c r="H24" s="17">
        <f t="shared" si="0"/>
        <v>3327173770</v>
      </c>
      <c r="I24" s="16">
        <v>981087851</v>
      </c>
      <c r="J24" s="16">
        <v>0</v>
      </c>
      <c r="K24" s="16">
        <v>6644347540</v>
      </c>
      <c r="L24" s="17">
        <f t="shared" si="1"/>
        <v>1884186898</v>
      </c>
      <c r="M24" s="17">
        <f t="shared" si="2"/>
        <v>0</v>
      </c>
      <c r="N24" s="17">
        <f t="shared" si="3"/>
        <v>9971521310</v>
      </c>
      <c r="O24" s="18">
        <v>893705743</v>
      </c>
      <c r="P24" s="16">
        <v>304164305</v>
      </c>
      <c r="Q24" s="16">
        <v>3292567208</v>
      </c>
      <c r="R24" s="18">
        <v>0</v>
      </c>
      <c r="S24" s="19">
        <f t="shared" si="4"/>
        <v>2777892641</v>
      </c>
      <c r="T24" s="19">
        <f t="shared" si="4"/>
        <v>304164305</v>
      </c>
      <c r="U24" s="19">
        <f t="shared" si="4"/>
        <v>13264088518</v>
      </c>
      <c r="V24" s="19">
        <f t="shared" si="5"/>
        <v>0</v>
      </c>
      <c r="W24" s="18">
        <v>893705743</v>
      </c>
      <c r="X24" s="16">
        <v>0</v>
      </c>
      <c r="Y24" s="16">
        <v>3292567208</v>
      </c>
      <c r="Z24" s="18">
        <v>0</v>
      </c>
      <c r="AA24" s="19">
        <f t="shared" si="6"/>
        <v>3671598384</v>
      </c>
      <c r="AB24" s="19">
        <f t="shared" si="6"/>
        <v>304164305</v>
      </c>
      <c r="AC24" s="19">
        <f t="shared" si="6"/>
        <v>16556655726</v>
      </c>
      <c r="AD24" s="19">
        <f t="shared" si="6"/>
        <v>0</v>
      </c>
      <c r="AE24" s="18">
        <v>893705743</v>
      </c>
      <c r="AF24" s="16">
        <v>0</v>
      </c>
      <c r="AG24" s="16">
        <v>3292567208</v>
      </c>
      <c r="AH24" s="18">
        <v>0</v>
      </c>
      <c r="AI24" s="19">
        <f t="shared" si="7"/>
        <v>4565304127</v>
      </c>
      <c r="AJ24" s="19">
        <f t="shared" si="7"/>
        <v>304164305</v>
      </c>
      <c r="AK24" s="19">
        <f t="shared" si="7"/>
        <v>19849222934</v>
      </c>
      <c r="AL24" s="19">
        <f t="shared" si="7"/>
        <v>0</v>
      </c>
      <c r="AM24" s="18">
        <v>1787411486</v>
      </c>
      <c r="AN24" s="16">
        <v>0</v>
      </c>
      <c r="AO24" s="16">
        <v>6585134416</v>
      </c>
      <c r="AP24" s="18">
        <v>0</v>
      </c>
      <c r="AQ24" s="19">
        <f t="shared" si="8"/>
        <v>6352715613</v>
      </c>
      <c r="AR24" s="19">
        <f t="shared" si="8"/>
        <v>304164305</v>
      </c>
      <c r="AS24" s="19">
        <f t="shared" si="8"/>
        <v>26434357350</v>
      </c>
      <c r="AT24" s="19">
        <f t="shared" si="8"/>
        <v>0</v>
      </c>
    </row>
    <row r="25" spans="1:46" ht="12.75">
      <c r="A25" s="14">
        <v>8908026784</v>
      </c>
      <c r="B25" s="14">
        <v>825717000</v>
      </c>
      <c r="C25" s="15" t="s">
        <v>61</v>
      </c>
      <c r="D25" s="15" t="s">
        <v>62</v>
      </c>
      <c r="E25" s="16">
        <v>0</v>
      </c>
      <c r="F25" s="16">
        <f>VLOOKUP(A25,'[1]Hoja1'!$B$10:$D$53,3,0)</f>
        <v>123198007</v>
      </c>
      <c r="G25" s="17">
        <f t="shared" si="0"/>
        <v>0</v>
      </c>
      <c r="H25" s="17">
        <f t="shared" si="0"/>
        <v>123198007</v>
      </c>
      <c r="I25" s="16">
        <v>0</v>
      </c>
      <c r="J25" s="16">
        <v>0</v>
      </c>
      <c r="K25" s="16">
        <v>123198007</v>
      </c>
      <c r="L25" s="17">
        <f t="shared" si="1"/>
        <v>0</v>
      </c>
      <c r="M25" s="17">
        <f t="shared" si="2"/>
        <v>0</v>
      </c>
      <c r="N25" s="17">
        <f t="shared" si="3"/>
        <v>246396014</v>
      </c>
      <c r="O25" s="18">
        <v>0</v>
      </c>
      <c r="P25" s="16">
        <v>0</v>
      </c>
      <c r="Q25" s="16">
        <v>120354976</v>
      </c>
      <c r="R25" s="18">
        <v>0</v>
      </c>
      <c r="S25" s="19">
        <f t="shared" si="4"/>
        <v>0</v>
      </c>
      <c r="T25" s="19">
        <f t="shared" si="4"/>
        <v>0</v>
      </c>
      <c r="U25" s="19">
        <f t="shared" si="4"/>
        <v>366750990</v>
      </c>
      <c r="V25" s="19">
        <f t="shared" si="5"/>
        <v>0</v>
      </c>
      <c r="W25" s="18">
        <v>0</v>
      </c>
      <c r="X25" s="16">
        <v>0</v>
      </c>
      <c r="Y25" s="16">
        <v>120354976</v>
      </c>
      <c r="Z25" s="18">
        <v>0</v>
      </c>
      <c r="AA25" s="19">
        <f t="shared" si="6"/>
        <v>0</v>
      </c>
      <c r="AB25" s="19">
        <f t="shared" si="6"/>
        <v>0</v>
      </c>
      <c r="AC25" s="19">
        <f t="shared" si="6"/>
        <v>487105966</v>
      </c>
      <c r="AD25" s="19">
        <f t="shared" si="6"/>
        <v>0</v>
      </c>
      <c r="AE25" s="18">
        <v>0</v>
      </c>
      <c r="AF25" s="16">
        <v>0</v>
      </c>
      <c r="AG25" s="16">
        <v>120354976</v>
      </c>
      <c r="AH25" s="18">
        <v>0</v>
      </c>
      <c r="AI25" s="19">
        <f t="shared" si="7"/>
        <v>0</v>
      </c>
      <c r="AJ25" s="19">
        <f t="shared" si="7"/>
        <v>0</v>
      </c>
      <c r="AK25" s="19">
        <f t="shared" si="7"/>
        <v>607460942</v>
      </c>
      <c r="AL25" s="19">
        <f t="shared" si="7"/>
        <v>0</v>
      </c>
      <c r="AM25" s="18">
        <v>0</v>
      </c>
      <c r="AN25" s="16">
        <v>0</v>
      </c>
      <c r="AO25" s="16">
        <v>120354976</v>
      </c>
      <c r="AP25" s="18">
        <v>0</v>
      </c>
      <c r="AQ25" s="19">
        <f t="shared" si="8"/>
        <v>0</v>
      </c>
      <c r="AR25" s="19">
        <f t="shared" si="8"/>
        <v>0</v>
      </c>
      <c r="AS25" s="19">
        <f t="shared" si="8"/>
        <v>727815918</v>
      </c>
      <c r="AT25" s="19">
        <f t="shared" si="8"/>
        <v>0</v>
      </c>
    </row>
    <row r="26" spans="1:46" ht="12.75">
      <c r="A26" s="14">
        <v>8909800408</v>
      </c>
      <c r="B26" s="14">
        <v>120205000</v>
      </c>
      <c r="C26" s="15" t="s">
        <v>63</v>
      </c>
      <c r="D26" s="15" t="s">
        <v>64</v>
      </c>
      <c r="E26" s="16">
        <v>0</v>
      </c>
      <c r="F26" s="16">
        <f>VLOOKUP(A26,'[1]Hoja1'!$B$10:$D$53,3,0)</f>
        <v>12770963729</v>
      </c>
      <c r="G26" s="17">
        <f t="shared" si="0"/>
        <v>0</v>
      </c>
      <c r="H26" s="17">
        <f t="shared" si="0"/>
        <v>12770963729</v>
      </c>
      <c r="I26" s="16">
        <v>0</v>
      </c>
      <c r="J26" s="16">
        <v>0</v>
      </c>
      <c r="K26" s="16">
        <v>25541927460</v>
      </c>
      <c r="L26" s="17">
        <f t="shared" si="1"/>
        <v>0</v>
      </c>
      <c r="M26" s="17">
        <f t="shared" si="2"/>
        <v>0</v>
      </c>
      <c r="N26" s="17">
        <f t="shared" si="3"/>
        <v>38312891189</v>
      </c>
      <c r="O26" s="18">
        <v>0</v>
      </c>
      <c r="P26" s="16">
        <v>0</v>
      </c>
      <c r="Q26" s="16">
        <v>12638130525</v>
      </c>
      <c r="R26" s="18">
        <v>0</v>
      </c>
      <c r="S26" s="19">
        <f t="shared" si="4"/>
        <v>0</v>
      </c>
      <c r="T26" s="19">
        <f t="shared" si="4"/>
        <v>0</v>
      </c>
      <c r="U26" s="19">
        <f t="shared" si="4"/>
        <v>50951021714</v>
      </c>
      <c r="V26" s="19">
        <f t="shared" si="5"/>
        <v>0</v>
      </c>
      <c r="W26" s="18">
        <v>0</v>
      </c>
      <c r="X26" s="16">
        <v>0</v>
      </c>
      <c r="Y26" s="16">
        <v>12638130525</v>
      </c>
      <c r="Z26" s="18">
        <v>0</v>
      </c>
      <c r="AA26" s="19">
        <f t="shared" si="6"/>
        <v>0</v>
      </c>
      <c r="AB26" s="19">
        <f t="shared" si="6"/>
        <v>0</v>
      </c>
      <c r="AC26" s="19">
        <f t="shared" si="6"/>
        <v>63589152239</v>
      </c>
      <c r="AD26" s="19">
        <f t="shared" si="6"/>
        <v>0</v>
      </c>
      <c r="AE26" s="18">
        <v>0</v>
      </c>
      <c r="AF26" s="16">
        <v>0</v>
      </c>
      <c r="AG26" s="16">
        <v>12638130525</v>
      </c>
      <c r="AH26" s="18">
        <v>0</v>
      </c>
      <c r="AI26" s="19">
        <f t="shared" si="7"/>
        <v>0</v>
      </c>
      <c r="AJ26" s="19">
        <f t="shared" si="7"/>
        <v>0</v>
      </c>
      <c r="AK26" s="19">
        <f t="shared" si="7"/>
        <v>76227282764</v>
      </c>
      <c r="AL26" s="19">
        <f t="shared" si="7"/>
        <v>0</v>
      </c>
      <c r="AM26" s="18">
        <v>0</v>
      </c>
      <c r="AN26" s="16">
        <v>0</v>
      </c>
      <c r="AO26" s="16">
        <v>25276261050</v>
      </c>
      <c r="AP26" s="18">
        <v>0</v>
      </c>
      <c r="AQ26" s="19">
        <f t="shared" si="8"/>
        <v>0</v>
      </c>
      <c r="AR26" s="19">
        <f t="shared" si="8"/>
        <v>0</v>
      </c>
      <c r="AS26" s="19">
        <f t="shared" si="8"/>
        <v>101503543814</v>
      </c>
      <c r="AT26" s="19">
        <f t="shared" si="8"/>
        <v>0</v>
      </c>
    </row>
    <row r="27" spans="1:46" ht="12.75">
      <c r="A27" s="14">
        <v>8909801341</v>
      </c>
      <c r="B27" s="14">
        <v>824505000</v>
      </c>
      <c r="C27" s="15" t="s">
        <v>65</v>
      </c>
      <c r="D27" s="15" t="s">
        <v>66</v>
      </c>
      <c r="E27" s="16">
        <v>0</v>
      </c>
      <c r="F27" s="16">
        <f>VLOOKUP(A27,'[1]Hoja1'!$B$10:$D$53,3,0)</f>
        <v>200550431</v>
      </c>
      <c r="G27" s="17">
        <f t="shared" si="0"/>
        <v>0</v>
      </c>
      <c r="H27" s="17">
        <f t="shared" si="0"/>
        <v>200550431</v>
      </c>
      <c r="I27" s="16">
        <v>0</v>
      </c>
      <c r="J27" s="16">
        <v>0</v>
      </c>
      <c r="K27" s="16">
        <v>200550431</v>
      </c>
      <c r="L27" s="17">
        <f t="shared" si="1"/>
        <v>0</v>
      </c>
      <c r="M27" s="17">
        <f t="shared" si="2"/>
        <v>0</v>
      </c>
      <c r="N27" s="17">
        <f t="shared" si="3"/>
        <v>401100862</v>
      </c>
      <c r="O27" s="18">
        <v>0</v>
      </c>
      <c r="P27" s="16">
        <v>0</v>
      </c>
      <c r="Q27" s="16">
        <v>195922343</v>
      </c>
      <c r="R27" s="18">
        <v>0</v>
      </c>
      <c r="S27" s="19">
        <f t="shared" si="4"/>
        <v>0</v>
      </c>
      <c r="T27" s="19">
        <f t="shared" si="4"/>
        <v>0</v>
      </c>
      <c r="U27" s="19">
        <f t="shared" si="4"/>
        <v>597023205</v>
      </c>
      <c r="V27" s="19">
        <f t="shared" si="5"/>
        <v>0</v>
      </c>
      <c r="W27" s="18">
        <v>0</v>
      </c>
      <c r="X27" s="16">
        <v>0</v>
      </c>
      <c r="Y27" s="16">
        <v>195922343</v>
      </c>
      <c r="Z27" s="18">
        <v>0</v>
      </c>
      <c r="AA27" s="19">
        <f t="shared" si="6"/>
        <v>0</v>
      </c>
      <c r="AB27" s="19">
        <f t="shared" si="6"/>
        <v>0</v>
      </c>
      <c r="AC27" s="19">
        <f t="shared" si="6"/>
        <v>792945548</v>
      </c>
      <c r="AD27" s="19">
        <f t="shared" si="6"/>
        <v>0</v>
      </c>
      <c r="AE27" s="18">
        <v>0</v>
      </c>
      <c r="AF27" s="16">
        <v>0</v>
      </c>
      <c r="AG27" s="16">
        <v>195922343</v>
      </c>
      <c r="AH27" s="18">
        <v>0</v>
      </c>
      <c r="AI27" s="19">
        <f t="shared" si="7"/>
        <v>0</v>
      </c>
      <c r="AJ27" s="19">
        <f t="shared" si="7"/>
        <v>0</v>
      </c>
      <c r="AK27" s="19">
        <f t="shared" si="7"/>
        <v>988867891</v>
      </c>
      <c r="AL27" s="19">
        <f t="shared" si="7"/>
        <v>0</v>
      </c>
      <c r="AM27" s="18">
        <v>0</v>
      </c>
      <c r="AN27" s="16">
        <v>0</v>
      </c>
      <c r="AO27" s="16">
        <v>195922343</v>
      </c>
      <c r="AP27" s="18">
        <v>0</v>
      </c>
      <c r="AQ27" s="19">
        <f t="shared" si="8"/>
        <v>0</v>
      </c>
      <c r="AR27" s="19">
        <f t="shared" si="8"/>
        <v>0</v>
      </c>
      <c r="AS27" s="19">
        <f t="shared" si="8"/>
        <v>1184790234</v>
      </c>
      <c r="AT27" s="19">
        <f t="shared" si="8"/>
        <v>0</v>
      </c>
    </row>
    <row r="28" spans="1:46" ht="12.75">
      <c r="A28" s="14">
        <v>8909801501</v>
      </c>
      <c r="B28" s="14">
        <v>824105000</v>
      </c>
      <c r="C28" s="15" t="s">
        <v>67</v>
      </c>
      <c r="D28" s="15" t="s">
        <v>68</v>
      </c>
      <c r="E28" s="16">
        <v>0</v>
      </c>
      <c r="F28" s="16">
        <f>VLOOKUP(A28,'[1]Hoja1'!$B$10:$D$53,3,0)</f>
        <v>123358273</v>
      </c>
      <c r="G28" s="17">
        <f t="shared" si="0"/>
        <v>0</v>
      </c>
      <c r="H28" s="17">
        <f t="shared" si="0"/>
        <v>123358273</v>
      </c>
      <c r="I28" s="16">
        <v>0</v>
      </c>
      <c r="J28" s="16">
        <v>0</v>
      </c>
      <c r="K28" s="16">
        <v>123358273</v>
      </c>
      <c r="L28" s="17">
        <f t="shared" si="1"/>
        <v>0</v>
      </c>
      <c r="M28" s="17">
        <f t="shared" si="2"/>
        <v>0</v>
      </c>
      <c r="N28" s="17">
        <f t="shared" si="3"/>
        <v>246716546</v>
      </c>
      <c r="O28" s="18">
        <v>0</v>
      </c>
      <c r="P28" s="16">
        <v>0</v>
      </c>
      <c r="Q28" s="16">
        <v>120511543</v>
      </c>
      <c r="R28" s="18">
        <v>0</v>
      </c>
      <c r="S28" s="19">
        <f t="shared" si="4"/>
        <v>0</v>
      </c>
      <c r="T28" s="19">
        <f t="shared" si="4"/>
        <v>0</v>
      </c>
      <c r="U28" s="19">
        <f t="shared" si="4"/>
        <v>367228089</v>
      </c>
      <c r="V28" s="19">
        <f t="shared" si="5"/>
        <v>0</v>
      </c>
      <c r="W28" s="18">
        <v>0</v>
      </c>
      <c r="X28" s="16">
        <v>0</v>
      </c>
      <c r="Y28" s="16">
        <v>120511543</v>
      </c>
      <c r="Z28" s="18">
        <v>0</v>
      </c>
      <c r="AA28" s="19">
        <f t="shared" si="6"/>
        <v>0</v>
      </c>
      <c r="AB28" s="19">
        <f t="shared" si="6"/>
        <v>0</v>
      </c>
      <c r="AC28" s="19">
        <f t="shared" si="6"/>
        <v>487739632</v>
      </c>
      <c r="AD28" s="19">
        <f t="shared" si="6"/>
        <v>0</v>
      </c>
      <c r="AE28" s="18">
        <v>0</v>
      </c>
      <c r="AF28" s="16">
        <v>0</v>
      </c>
      <c r="AG28" s="16">
        <v>120511543</v>
      </c>
      <c r="AH28" s="18">
        <v>0</v>
      </c>
      <c r="AI28" s="19">
        <f t="shared" si="7"/>
        <v>0</v>
      </c>
      <c r="AJ28" s="19">
        <f t="shared" si="7"/>
        <v>0</v>
      </c>
      <c r="AK28" s="19">
        <f t="shared" si="7"/>
        <v>608251175</v>
      </c>
      <c r="AL28" s="19">
        <f t="shared" si="7"/>
        <v>0</v>
      </c>
      <c r="AM28" s="18">
        <v>0</v>
      </c>
      <c r="AN28" s="16">
        <v>0</v>
      </c>
      <c r="AO28" s="16">
        <v>120511543</v>
      </c>
      <c r="AP28" s="18">
        <v>0</v>
      </c>
      <c r="AQ28" s="19">
        <f t="shared" si="8"/>
        <v>0</v>
      </c>
      <c r="AR28" s="19">
        <f t="shared" si="8"/>
        <v>0</v>
      </c>
      <c r="AS28" s="19">
        <f t="shared" si="8"/>
        <v>728762718</v>
      </c>
      <c r="AT28" s="19">
        <f t="shared" si="8"/>
        <v>0</v>
      </c>
    </row>
    <row r="29" spans="1:46" ht="15">
      <c r="A29" s="14">
        <v>8910800313</v>
      </c>
      <c r="B29" s="14">
        <v>27123000</v>
      </c>
      <c r="C29" s="15" t="s">
        <v>69</v>
      </c>
      <c r="D29" s="20" t="s">
        <v>70</v>
      </c>
      <c r="E29" s="16">
        <f>VLOOKUP(A29,'[1]Hoja1'!$B$3:$D$7,3,0)</f>
        <v>1560673289</v>
      </c>
      <c r="F29" s="16">
        <f>VLOOKUP(A29,'[1]Hoja1'!$B$10:$D$53,3,0)</f>
        <v>3272840698</v>
      </c>
      <c r="G29" s="17">
        <f t="shared" si="0"/>
        <v>1560673289</v>
      </c>
      <c r="H29" s="17">
        <f t="shared" si="0"/>
        <v>3272840698</v>
      </c>
      <c r="I29" s="16">
        <v>1699399804</v>
      </c>
      <c r="J29" s="16">
        <v>0</v>
      </c>
      <c r="K29" s="16">
        <v>6545681395</v>
      </c>
      <c r="L29" s="17">
        <f t="shared" si="1"/>
        <v>3260073093</v>
      </c>
      <c r="M29" s="17">
        <f t="shared" si="2"/>
        <v>0</v>
      </c>
      <c r="N29" s="17">
        <f t="shared" si="3"/>
        <v>9818522093</v>
      </c>
      <c r="O29" s="18">
        <v>1544440432</v>
      </c>
      <c r="P29" s="16">
        <v>157116131</v>
      </c>
      <c r="Q29" s="16">
        <v>3238799264</v>
      </c>
      <c r="R29" s="18">
        <v>0</v>
      </c>
      <c r="S29" s="19">
        <f t="shared" si="4"/>
        <v>4804513525</v>
      </c>
      <c r="T29" s="19">
        <f t="shared" si="4"/>
        <v>157116131</v>
      </c>
      <c r="U29" s="19">
        <f t="shared" si="4"/>
        <v>13057321357</v>
      </c>
      <c r="V29" s="19">
        <f t="shared" si="5"/>
        <v>0</v>
      </c>
      <c r="W29" s="18">
        <v>1544440432</v>
      </c>
      <c r="X29" s="16">
        <v>0</v>
      </c>
      <c r="Y29" s="16">
        <v>3238799264</v>
      </c>
      <c r="Z29" s="18">
        <v>0</v>
      </c>
      <c r="AA29" s="19">
        <f t="shared" si="6"/>
        <v>6348953957</v>
      </c>
      <c r="AB29" s="19">
        <f t="shared" si="6"/>
        <v>157116131</v>
      </c>
      <c r="AC29" s="19">
        <f t="shared" si="6"/>
        <v>16296120621</v>
      </c>
      <c r="AD29" s="19">
        <f t="shared" si="6"/>
        <v>0</v>
      </c>
      <c r="AE29" s="18">
        <v>1544440432</v>
      </c>
      <c r="AF29" s="16">
        <v>0</v>
      </c>
      <c r="AG29" s="16">
        <v>3238799264</v>
      </c>
      <c r="AH29" s="18">
        <v>0</v>
      </c>
      <c r="AI29" s="19">
        <f t="shared" si="7"/>
        <v>7893394389</v>
      </c>
      <c r="AJ29" s="19">
        <f t="shared" si="7"/>
        <v>157116131</v>
      </c>
      <c r="AK29" s="19">
        <f t="shared" si="7"/>
        <v>19534919885</v>
      </c>
      <c r="AL29" s="19">
        <f t="shared" si="7"/>
        <v>0</v>
      </c>
      <c r="AM29" s="18">
        <v>3088880864</v>
      </c>
      <c r="AN29" s="16">
        <v>0</v>
      </c>
      <c r="AO29" s="16">
        <v>6477598528</v>
      </c>
      <c r="AP29" s="18">
        <v>0</v>
      </c>
      <c r="AQ29" s="19">
        <f t="shared" si="8"/>
        <v>10982275253</v>
      </c>
      <c r="AR29" s="19">
        <f t="shared" si="8"/>
        <v>157116131</v>
      </c>
      <c r="AS29" s="19">
        <f t="shared" si="8"/>
        <v>26012518413</v>
      </c>
      <c r="AT29" s="19">
        <f t="shared" si="8"/>
        <v>0</v>
      </c>
    </row>
    <row r="30" spans="1:46" ht="12.75">
      <c r="A30" s="14">
        <v>8911800842</v>
      </c>
      <c r="B30" s="14">
        <v>26141000</v>
      </c>
      <c r="C30" s="15" t="s">
        <v>71</v>
      </c>
      <c r="D30" s="15" t="s">
        <v>72</v>
      </c>
      <c r="E30" s="16">
        <v>0</v>
      </c>
      <c r="F30" s="16">
        <f>VLOOKUP(A30,'[1]Hoja1'!$B$10:$D$53,3,0)</f>
        <v>2218659616</v>
      </c>
      <c r="G30" s="17">
        <f t="shared" si="0"/>
        <v>0</v>
      </c>
      <c r="H30" s="17">
        <f t="shared" si="0"/>
        <v>2218659616</v>
      </c>
      <c r="I30" s="16">
        <v>0</v>
      </c>
      <c r="J30" s="16">
        <v>0</v>
      </c>
      <c r="K30" s="16">
        <v>4437319231</v>
      </c>
      <c r="L30" s="17">
        <f t="shared" si="1"/>
        <v>0</v>
      </c>
      <c r="M30" s="17">
        <f t="shared" si="2"/>
        <v>0</v>
      </c>
      <c r="N30" s="17">
        <f t="shared" si="3"/>
        <v>6655978847</v>
      </c>
      <c r="O30" s="18">
        <v>0</v>
      </c>
      <c r="P30" s="16">
        <v>195512296</v>
      </c>
      <c r="Q30" s="16">
        <v>2195582918</v>
      </c>
      <c r="R30" s="18">
        <v>0</v>
      </c>
      <c r="S30" s="19">
        <f t="shared" si="4"/>
        <v>0</v>
      </c>
      <c r="T30" s="19">
        <f t="shared" si="4"/>
        <v>195512296</v>
      </c>
      <c r="U30" s="19">
        <f t="shared" si="4"/>
        <v>8851561765</v>
      </c>
      <c r="V30" s="19">
        <f t="shared" si="5"/>
        <v>0</v>
      </c>
      <c r="W30" s="18">
        <v>0</v>
      </c>
      <c r="X30" s="16">
        <v>0</v>
      </c>
      <c r="Y30" s="16">
        <v>2195582918</v>
      </c>
      <c r="Z30" s="18">
        <v>0</v>
      </c>
      <c r="AA30" s="19">
        <f t="shared" si="6"/>
        <v>0</v>
      </c>
      <c r="AB30" s="19">
        <f t="shared" si="6"/>
        <v>195512296</v>
      </c>
      <c r="AC30" s="19">
        <f t="shared" si="6"/>
        <v>11047144683</v>
      </c>
      <c r="AD30" s="19">
        <f t="shared" si="6"/>
        <v>0</v>
      </c>
      <c r="AE30" s="18">
        <v>0</v>
      </c>
      <c r="AF30" s="16">
        <v>0</v>
      </c>
      <c r="AG30" s="16">
        <v>2195582918</v>
      </c>
      <c r="AH30" s="18">
        <v>0</v>
      </c>
      <c r="AI30" s="19">
        <f t="shared" si="7"/>
        <v>0</v>
      </c>
      <c r="AJ30" s="19">
        <f t="shared" si="7"/>
        <v>195512296</v>
      </c>
      <c r="AK30" s="19">
        <f t="shared" si="7"/>
        <v>13242727601</v>
      </c>
      <c r="AL30" s="19">
        <f t="shared" si="7"/>
        <v>0</v>
      </c>
      <c r="AM30" s="18">
        <v>0</v>
      </c>
      <c r="AN30" s="16">
        <v>0</v>
      </c>
      <c r="AO30" s="16">
        <v>4391165836</v>
      </c>
      <c r="AP30" s="18">
        <v>0</v>
      </c>
      <c r="AQ30" s="19">
        <f t="shared" si="8"/>
        <v>0</v>
      </c>
      <c r="AR30" s="19">
        <f t="shared" si="8"/>
        <v>195512296</v>
      </c>
      <c r="AS30" s="19">
        <f t="shared" si="8"/>
        <v>17633893437</v>
      </c>
      <c r="AT30" s="19">
        <f t="shared" si="8"/>
        <v>0</v>
      </c>
    </row>
    <row r="31" spans="1:46" ht="12.75">
      <c r="A31" s="14">
        <v>8911903461</v>
      </c>
      <c r="B31" s="14">
        <v>26318000</v>
      </c>
      <c r="C31" s="15" t="s">
        <v>73</v>
      </c>
      <c r="D31" s="15" t="s">
        <v>74</v>
      </c>
      <c r="E31" s="16">
        <v>0</v>
      </c>
      <c r="F31" s="16">
        <f>VLOOKUP(A31,'[1]Hoja1'!$B$10:$D$53,3,0)</f>
        <v>1002044575</v>
      </c>
      <c r="G31" s="17">
        <f t="shared" si="0"/>
        <v>0</v>
      </c>
      <c r="H31" s="17">
        <f t="shared" si="0"/>
        <v>1002044575</v>
      </c>
      <c r="I31" s="16">
        <v>0</v>
      </c>
      <c r="J31" s="16">
        <v>0</v>
      </c>
      <c r="K31" s="16">
        <v>1999089149</v>
      </c>
      <c r="L31" s="17">
        <f t="shared" si="1"/>
        <v>0</v>
      </c>
      <c r="M31" s="17">
        <f t="shared" si="2"/>
        <v>0</v>
      </c>
      <c r="N31" s="17">
        <f t="shared" si="3"/>
        <v>3001133724</v>
      </c>
      <c r="O31" s="18">
        <v>0</v>
      </c>
      <c r="P31" s="16">
        <v>64391937</v>
      </c>
      <c r="Q31" s="16">
        <v>991622120</v>
      </c>
      <c r="R31" s="18">
        <v>0</v>
      </c>
      <c r="S31" s="19">
        <f t="shared" si="4"/>
        <v>0</v>
      </c>
      <c r="T31" s="19">
        <f t="shared" si="4"/>
        <v>64391937</v>
      </c>
      <c r="U31" s="19">
        <f t="shared" si="4"/>
        <v>3992755844</v>
      </c>
      <c r="V31" s="19">
        <f t="shared" si="5"/>
        <v>0</v>
      </c>
      <c r="W31" s="18">
        <v>0</v>
      </c>
      <c r="X31" s="16">
        <v>0</v>
      </c>
      <c r="Y31" s="16">
        <v>991622120</v>
      </c>
      <c r="Z31" s="18">
        <v>0</v>
      </c>
      <c r="AA31" s="19">
        <f t="shared" si="6"/>
        <v>0</v>
      </c>
      <c r="AB31" s="19">
        <f t="shared" si="6"/>
        <v>64391937</v>
      </c>
      <c r="AC31" s="19">
        <f t="shared" si="6"/>
        <v>4984377964</v>
      </c>
      <c r="AD31" s="19">
        <f t="shared" si="6"/>
        <v>0</v>
      </c>
      <c r="AE31" s="18">
        <v>0</v>
      </c>
      <c r="AF31" s="16">
        <v>0</v>
      </c>
      <c r="AG31" s="16">
        <v>991622120</v>
      </c>
      <c r="AH31" s="18">
        <v>0</v>
      </c>
      <c r="AI31" s="19">
        <f t="shared" si="7"/>
        <v>0</v>
      </c>
      <c r="AJ31" s="19">
        <f t="shared" si="7"/>
        <v>64391937</v>
      </c>
      <c r="AK31" s="19">
        <f t="shared" si="7"/>
        <v>5976000084</v>
      </c>
      <c r="AL31" s="19">
        <f t="shared" si="7"/>
        <v>0</v>
      </c>
      <c r="AM31" s="18">
        <v>0</v>
      </c>
      <c r="AN31" s="16">
        <v>0</v>
      </c>
      <c r="AO31" s="16">
        <v>1983245240</v>
      </c>
      <c r="AP31" s="18">
        <v>0</v>
      </c>
      <c r="AQ31" s="19">
        <f t="shared" si="8"/>
        <v>0</v>
      </c>
      <c r="AR31" s="19">
        <f t="shared" si="8"/>
        <v>64391937</v>
      </c>
      <c r="AS31" s="19">
        <f t="shared" si="8"/>
        <v>7959245324</v>
      </c>
      <c r="AT31" s="19">
        <f t="shared" si="8"/>
        <v>0</v>
      </c>
    </row>
    <row r="32" spans="1:46" ht="12.75">
      <c r="A32" s="14">
        <v>8913800335</v>
      </c>
      <c r="B32" s="14">
        <v>211176111</v>
      </c>
      <c r="C32" s="15" t="s">
        <v>75</v>
      </c>
      <c r="D32" s="15" t="s">
        <v>76</v>
      </c>
      <c r="E32" s="16">
        <v>0</v>
      </c>
      <c r="F32" s="16">
        <v>0</v>
      </c>
      <c r="G32" s="17">
        <f t="shared" si="0"/>
        <v>0</v>
      </c>
      <c r="H32" s="17">
        <f t="shared" si="0"/>
        <v>0</v>
      </c>
      <c r="I32" s="16">
        <v>0</v>
      </c>
      <c r="J32" s="16">
        <v>16604263</v>
      </c>
      <c r="K32" s="16">
        <v>0</v>
      </c>
      <c r="L32" s="17">
        <f t="shared" si="1"/>
        <v>0</v>
      </c>
      <c r="M32" s="17">
        <f t="shared" si="2"/>
        <v>16604263</v>
      </c>
      <c r="N32" s="17">
        <f t="shared" si="3"/>
        <v>0</v>
      </c>
      <c r="O32" s="18">
        <v>0</v>
      </c>
      <c r="P32" s="16">
        <v>0</v>
      </c>
      <c r="Q32" s="16">
        <v>0</v>
      </c>
      <c r="R32" s="18">
        <v>0</v>
      </c>
      <c r="S32" s="19">
        <f t="shared" si="4"/>
        <v>0</v>
      </c>
      <c r="T32" s="19">
        <f t="shared" si="4"/>
        <v>16604263</v>
      </c>
      <c r="U32" s="19">
        <f t="shared" si="4"/>
        <v>0</v>
      </c>
      <c r="V32" s="19">
        <f t="shared" si="5"/>
        <v>0</v>
      </c>
      <c r="W32" s="18">
        <v>0</v>
      </c>
      <c r="X32" s="16">
        <v>0</v>
      </c>
      <c r="Y32" s="16">
        <v>0</v>
      </c>
      <c r="Z32" s="18">
        <v>0</v>
      </c>
      <c r="AA32" s="19">
        <f t="shared" si="6"/>
        <v>0</v>
      </c>
      <c r="AB32" s="19">
        <f t="shared" si="6"/>
        <v>16604263</v>
      </c>
      <c r="AC32" s="19">
        <f t="shared" si="6"/>
        <v>0</v>
      </c>
      <c r="AD32" s="19">
        <f t="shared" si="6"/>
        <v>0</v>
      </c>
      <c r="AE32" s="18">
        <v>0</v>
      </c>
      <c r="AF32" s="16">
        <v>0</v>
      </c>
      <c r="AG32" s="16">
        <v>0</v>
      </c>
      <c r="AH32" s="18">
        <v>0</v>
      </c>
      <c r="AI32" s="19">
        <f t="shared" si="7"/>
        <v>0</v>
      </c>
      <c r="AJ32" s="19">
        <f t="shared" si="7"/>
        <v>16604263</v>
      </c>
      <c r="AK32" s="19">
        <f t="shared" si="7"/>
        <v>0</v>
      </c>
      <c r="AL32" s="19">
        <f t="shared" si="7"/>
        <v>0</v>
      </c>
      <c r="AM32" s="18">
        <v>0</v>
      </c>
      <c r="AN32" s="16">
        <v>0</v>
      </c>
      <c r="AO32" s="16">
        <v>0</v>
      </c>
      <c r="AP32" s="18">
        <v>0</v>
      </c>
      <c r="AQ32" s="19">
        <f t="shared" si="8"/>
        <v>0</v>
      </c>
      <c r="AR32" s="19">
        <f t="shared" si="8"/>
        <v>16604263</v>
      </c>
      <c r="AS32" s="19">
        <f t="shared" si="8"/>
        <v>0</v>
      </c>
      <c r="AT32" s="19">
        <f t="shared" si="8"/>
        <v>0</v>
      </c>
    </row>
    <row r="33" spans="1:46" ht="12.75">
      <c r="A33" s="14">
        <v>8914800359</v>
      </c>
      <c r="B33" s="14">
        <v>24666000</v>
      </c>
      <c r="C33" s="15" t="s">
        <v>77</v>
      </c>
      <c r="D33" s="15" t="s">
        <v>78</v>
      </c>
      <c r="E33" s="16">
        <f>VLOOKUP(A33,'[1]Hoja1'!$B$3:$D$7,3,0)</f>
        <v>792957690</v>
      </c>
      <c r="F33" s="16">
        <f>VLOOKUP(A33,'[1]Hoja1'!$B$10:$D$53,3,0)</f>
        <v>3283897742</v>
      </c>
      <c r="G33" s="17">
        <f t="shared" si="0"/>
        <v>792957690</v>
      </c>
      <c r="H33" s="17">
        <f t="shared" si="0"/>
        <v>3283897742</v>
      </c>
      <c r="I33" s="16">
        <v>849597525</v>
      </c>
      <c r="J33" s="16">
        <v>0</v>
      </c>
      <c r="K33" s="16">
        <v>6566795483</v>
      </c>
      <c r="L33" s="17">
        <f t="shared" si="1"/>
        <v>1642555215</v>
      </c>
      <c r="M33" s="17">
        <f t="shared" si="2"/>
        <v>0</v>
      </c>
      <c r="N33" s="17">
        <f t="shared" si="3"/>
        <v>9850693225</v>
      </c>
      <c r="O33" s="18">
        <v>784709988</v>
      </c>
      <c r="P33" s="16">
        <v>270212163</v>
      </c>
      <c r="Q33" s="16">
        <v>3249741301</v>
      </c>
      <c r="R33" s="18">
        <v>0</v>
      </c>
      <c r="S33" s="19">
        <f t="shared" si="4"/>
        <v>2427265203</v>
      </c>
      <c r="T33" s="19">
        <f t="shared" si="4"/>
        <v>270212163</v>
      </c>
      <c r="U33" s="19">
        <f t="shared" si="4"/>
        <v>13100434526</v>
      </c>
      <c r="V33" s="19">
        <f t="shared" si="5"/>
        <v>0</v>
      </c>
      <c r="W33" s="18">
        <v>784709988</v>
      </c>
      <c r="X33" s="16">
        <v>0</v>
      </c>
      <c r="Y33" s="16">
        <v>3249741301</v>
      </c>
      <c r="Z33" s="18">
        <v>0</v>
      </c>
      <c r="AA33" s="19">
        <f t="shared" si="6"/>
        <v>3211975191</v>
      </c>
      <c r="AB33" s="19">
        <f t="shared" si="6"/>
        <v>270212163</v>
      </c>
      <c r="AC33" s="19">
        <f t="shared" si="6"/>
        <v>16350175827</v>
      </c>
      <c r="AD33" s="19">
        <f t="shared" si="6"/>
        <v>0</v>
      </c>
      <c r="AE33" s="18">
        <v>784709988</v>
      </c>
      <c r="AF33" s="16">
        <v>0</v>
      </c>
      <c r="AG33" s="16">
        <v>3249741301</v>
      </c>
      <c r="AH33" s="18">
        <v>0</v>
      </c>
      <c r="AI33" s="19">
        <f t="shared" si="7"/>
        <v>3996685179</v>
      </c>
      <c r="AJ33" s="19">
        <f t="shared" si="7"/>
        <v>270212163</v>
      </c>
      <c r="AK33" s="19">
        <f t="shared" si="7"/>
        <v>19599917128</v>
      </c>
      <c r="AL33" s="19">
        <f t="shared" si="7"/>
        <v>0</v>
      </c>
      <c r="AM33" s="18">
        <v>1569419976</v>
      </c>
      <c r="AN33" s="16">
        <v>0</v>
      </c>
      <c r="AO33" s="16">
        <v>6499482602</v>
      </c>
      <c r="AP33" s="18">
        <v>0</v>
      </c>
      <c r="AQ33" s="19">
        <f t="shared" si="8"/>
        <v>5566105155</v>
      </c>
      <c r="AR33" s="19">
        <f t="shared" si="8"/>
        <v>270212163</v>
      </c>
      <c r="AS33" s="19">
        <f t="shared" si="8"/>
        <v>26099399730</v>
      </c>
      <c r="AT33" s="19">
        <f t="shared" si="8"/>
        <v>0</v>
      </c>
    </row>
    <row r="34" spans="1:46" ht="12.75">
      <c r="A34" s="14">
        <v>8915003192</v>
      </c>
      <c r="B34" s="14">
        <v>27219000</v>
      </c>
      <c r="C34" s="15" t="s">
        <v>79</v>
      </c>
      <c r="D34" s="15" t="s">
        <v>80</v>
      </c>
      <c r="E34" s="16">
        <v>0</v>
      </c>
      <c r="F34" s="16">
        <f>VLOOKUP(A34,'[1]Hoja1'!$B$10:$D$53,3,0)</f>
        <v>4322364095</v>
      </c>
      <c r="G34" s="17">
        <f t="shared" si="0"/>
        <v>0</v>
      </c>
      <c r="H34" s="17">
        <f t="shared" si="0"/>
        <v>4322364095</v>
      </c>
      <c r="I34" s="16">
        <v>0</v>
      </c>
      <c r="J34" s="16">
        <v>0</v>
      </c>
      <c r="K34" s="16">
        <v>8644728189</v>
      </c>
      <c r="L34" s="17">
        <f t="shared" si="1"/>
        <v>0</v>
      </c>
      <c r="M34" s="17">
        <f t="shared" si="2"/>
        <v>0</v>
      </c>
      <c r="N34" s="17">
        <f t="shared" si="3"/>
        <v>12967092284</v>
      </c>
      <c r="O34" s="18">
        <v>0</v>
      </c>
      <c r="P34" s="16">
        <v>305101007</v>
      </c>
      <c r="Q34" s="16">
        <v>4277406370</v>
      </c>
      <c r="R34" s="18">
        <v>0</v>
      </c>
      <c r="S34" s="19">
        <f t="shared" si="4"/>
        <v>0</v>
      </c>
      <c r="T34" s="19">
        <f t="shared" si="4"/>
        <v>305101007</v>
      </c>
      <c r="U34" s="19">
        <f t="shared" si="4"/>
        <v>17244498654</v>
      </c>
      <c r="V34" s="19">
        <f t="shared" si="5"/>
        <v>0</v>
      </c>
      <c r="W34" s="18">
        <v>0</v>
      </c>
      <c r="X34" s="16">
        <v>0</v>
      </c>
      <c r="Y34" s="16">
        <v>4277406370</v>
      </c>
      <c r="Z34" s="18">
        <v>0</v>
      </c>
      <c r="AA34" s="19">
        <f t="shared" si="6"/>
        <v>0</v>
      </c>
      <c r="AB34" s="19">
        <f t="shared" si="6"/>
        <v>305101007</v>
      </c>
      <c r="AC34" s="19">
        <f t="shared" si="6"/>
        <v>21521905024</v>
      </c>
      <c r="AD34" s="19">
        <f t="shared" si="6"/>
        <v>0</v>
      </c>
      <c r="AE34" s="18">
        <v>0</v>
      </c>
      <c r="AF34" s="16">
        <v>0</v>
      </c>
      <c r="AG34" s="16">
        <v>4277406370</v>
      </c>
      <c r="AH34" s="18">
        <v>0</v>
      </c>
      <c r="AI34" s="19">
        <f t="shared" si="7"/>
        <v>0</v>
      </c>
      <c r="AJ34" s="19">
        <f t="shared" si="7"/>
        <v>305101007</v>
      </c>
      <c r="AK34" s="19">
        <f t="shared" si="7"/>
        <v>25799311394</v>
      </c>
      <c r="AL34" s="19">
        <f t="shared" si="7"/>
        <v>0</v>
      </c>
      <c r="AM34" s="18">
        <v>0</v>
      </c>
      <c r="AN34" s="16">
        <v>0</v>
      </c>
      <c r="AO34" s="16">
        <v>8554812740</v>
      </c>
      <c r="AP34" s="18">
        <v>0</v>
      </c>
      <c r="AQ34" s="19">
        <f t="shared" si="8"/>
        <v>0</v>
      </c>
      <c r="AR34" s="19">
        <f t="shared" si="8"/>
        <v>305101007</v>
      </c>
      <c r="AS34" s="19">
        <f t="shared" si="8"/>
        <v>34354124134</v>
      </c>
      <c r="AT34" s="19">
        <f t="shared" si="8"/>
        <v>0</v>
      </c>
    </row>
    <row r="35" spans="1:46" ht="12.75">
      <c r="A35" s="14">
        <v>8915007591</v>
      </c>
      <c r="B35" s="14">
        <v>822719000</v>
      </c>
      <c r="C35" s="15" t="s">
        <v>81</v>
      </c>
      <c r="D35" s="15" t="s">
        <v>82</v>
      </c>
      <c r="E35" s="16">
        <v>0</v>
      </c>
      <c r="F35" s="16">
        <f>VLOOKUP(A35,'[1]Hoja1'!$B$10:$D$53,3,0)</f>
        <v>224419509</v>
      </c>
      <c r="G35" s="17">
        <f t="shared" si="0"/>
        <v>0</v>
      </c>
      <c r="H35" s="17">
        <f t="shared" si="0"/>
        <v>224419509</v>
      </c>
      <c r="I35" s="16">
        <v>0</v>
      </c>
      <c r="J35" s="16">
        <v>0</v>
      </c>
      <c r="K35" s="16">
        <v>224419509</v>
      </c>
      <c r="L35" s="17">
        <f t="shared" si="1"/>
        <v>0</v>
      </c>
      <c r="M35" s="17">
        <f t="shared" si="2"/>
        <v>0</v>
      </c>
      <c r="N35" s="17">
        <f t="shared" si="3"/>
        <v>448839018</v>
      </c>
      <c r="O35" s="18">
        <v>0</v>
      </c>
      <c r="P35" s="16">
        <v>0</v>
      </c>
      <c r="Q35" s="16">
        <v>219240597</v>
      </c>
      <c r="R35" s="18">
        <v>0</v>
      </c>
      <c r="S35" s="19">
        <f t="shared" si="4"/>
        <v>0</v>
      </c>
      <c r="T35" s="19">
        <f t="shared" si="4"/>
        <v>0</v>
      </c>
      <c r="U35" s="19">
        <f t="shared" si="4"/>
        <v>668079615</v>
      </c>
      <c r="V35" s="19">
        <f t="shared" si="5"/>
        <v>0</v>
      </c>
      <c r="W35" s="18">
        <v>0</v>
      </c>
      <c r="X35" s="16">
        <v>0</v>
      </c>
      <c r="Y35" s="16">
        <v>219240597</v>
      </c>
      <c r="Z35" s="18">
        <v>0</v>
      </c>
      <c r="AA35" s="19">
        <f t="shared" si="6"/>
        <v>0</v>
      </c>
      <c r="AB35" s="19">
        <f t="shared" si="6"/>
        <v>0</v>
      </c>
      <c r="AC35" s="19">
        <f t="shared" si="6"/>
        <v>887320212</v>
      </c>
      <c r="AD35" s="19">
        <f t="shared" si="6"/>
        <v>0</v>
      </c>
      <c r="AE35" s="18">
        <v>0</v>
      </c>
      <c r="AF35" s="16">
        <v>0</v>
      </c>
      <c r="AG35" s="16">
        <v>219240597</v>
      </c>
      <c r="AH35" s="18">
        <v>0</v>
      </c>
      <c r="AI35" s="19">
        <f t="shared" si="7"/>
        <v>0</v>
      </c>
      <c r="AJ35" s="19">
        <f t="shared" si="7"/>
        <v>0</v>
      </c>
      <c r="AK35" s="19">
        <f t="shared" si="7"/>
        <v>1106560809</v>
      </c>
      <c r="AL35" s="19">
        <f t="shared" si="7"/>
        <v>0</v>
      </c>
      <c r="AM35" s="18">
        <v>0</v>
      </c>
      <c r="AN35" s="16">
        <v>0</v>
      </c>
      <c r="AO35" s="16">
        <v>219240597</v>
      </c>
      <c r="AP35" s="18">
        <v>0</v>
      </c>
      <c r="AQ35" s="19">
        <f t="shared" si="8"/>
        <v>0</v>
      </c>
      <c r="AR35" s="19">
        <f t="shared" si="8"/>
        <v>0</v>
      </c>
      <c r="AS35" s="19">
        <f t="shared" si="8"/>
        <v>1325801406</v>
      </c>
      <c r="AT35" s="19">
        <f t="shared" si="8"/>
        <v>0</v>
      </c>
    </row>
    <row r="36" spans="1:46" ht="12.75">
      <c r="A36" s="14">
        <v>8916800894</v>
      </c>
      <c r="B36" s="14">
        <v>28327000</v>
      </c>
      <c r="C36" s="15" t="s">
        <v>83</v>
      </c>
      <c r="D36" s="15" t="s">
        <v>84</v>
      </c>
      <c r="E36" s="16">
        <f>VLOOKUP(A36,'[1]Hoja1'!$B$3:$D$7,3,0)</f>
        <v>89020111</v>
      </c>
      <c r="F36" s="16">
        <f>VLOOKUP(A36,'[1]Hoja1'!$B$10:$D$53,3,0)</f>
        <v>1778036699</v>
      </c>
      <c r="G36" s="17">
        <f t="shared" si="0"/>
        <v>89020111</v>
      </c>
      <c r="H36" s="17">
        <f t="shared" si="0"/>
        <v>1778036699</v>
      </c>
      <c r="I36" s="16">
        <v>94646343</v>
      </c>
      <c r="J36" s="16">
        <v>0</v>
      </c>
      <c r="K36" s="16">
        <v>3551073398</v>
      </c>
      <c r="L36" s="17">
        <f t="shared" si="1"/>
        <v>183666454</v>
      </c>
      <c r="M36" s="17">
        <f t="shared" si="2"/>
        <v>0</v>
      </c>
      <c r="N36" s="17">
        <f t="shared" si="3"/>
        <v>5329110097</v>
      </c>
      <c r="O36" s="18">
        <v>88094196</v>
      </c>
      <c r="P36" s="16">
        <v>71416468</v>
      </c>
      <c r="Q36" s="16">
        <v>1759543004</v>
      </c>
      <c r="R36" s="18">
        <v>0</v>
      </c>
      <c r="S36" s="19">
        <f t="shared" si="4"/>
        <v>271760650</v>
      </c>
      <c r="T36" s="19">
        <f t="shared" si="4"/>
        <v>71416468</v>
      </c>
      <c r="U36" s="19">
        <f t="shared" si="4"/>
        <v>7088653101</v>
      </c>
      <c r="V36" s="19">
        <f t="shared" si="5"/>
        <v>0</v>
      </c>
      <c r="W36" s="18">
        <v>88094196</v>
      </c>
      <c r="X36" s="16">
        <v>0</v>
      </c>
      <c r="Y36" s="16">
        <v>1759543004</v>
      </c>
      <c r="Z36" s="18">
        <v>0</v>
      </c>
      <c r="AA36" s="19">
        <f t="shared" si="6"/>
        <v>359854846</v>
      </c>
      <c r="AB36" s="19">
        <f t="shared" si="6"/>
        <v>71416468</v>
      </c>
      <c r="AC36" s="19">
        <f t="shared" si="6"/>
        <v>8848196105</v>
      </c>
      <c r="AD36" s="19">
        <f t="shared" si="6"/>
        <v>0</v>
      </c>
      <c r="AE36" s="18">
        <v>88094196</v>
      </c>
      <c r="AF36" s="16">
        <v>0</v>
      </c>
      <c r="AG36" s="16">
        <v>1759543004</v>
      </c>
      <c r="AH36" s="18">
        <v>0</v>
      </c>
      <c r="AI36" s="19">
        <f t="shared" si="7"/>
        <v>447949042</v>
      </c>
      <c r="AJ36" s="19">
        <f t="shared" si="7"/>
        <v>71416468</v>
      </c>
      <c r="AK36" s="19">
        <f t="shared" si="7"/>
        <v>10607739109</v>
      </c>
      <c r="AL36" s="19">
        <f t="shared" si="7"/>
        <v>0</v>
      </c>
      <c r="AM36" s="18">
        <v>176188392</v>
      </c>
      <c r="AN36" s="16">
        <v>0</v>
      </c>
      <c r="AO36" s="16">
        <v>3519086008</v>
      </c>
      <c r="AP36" s="18">
        <v>0</v>
      </c>
      <c r="AQ36" s="19">
        <f t="shared" si="8"/>
        <v>624137434</v>
      </c>
      <c r="AR36" s="19">
        <f t="shared" si="8"/>
        <v>71416468</v>
      </c>
      <c r="AS36" s="19">
        <f t="shared" si="8"/>
        <v>14126825117</v>
      </c>
      <c r="AT36" s="19">
        <f t="shared" si="8"/>
        <v>0</v>
      </c>
    </row>
    <row r="37" spans="1:46" ht="12.75">
      <c r="A37" s="14">
        <v>8917019320</v>
      </c>
      <c r="B37" s="14">
        <v>823847000</v>
      </c>
      <c r="C37" s="15" t="s">
        <v>85</v>
      </c>
      <c r="D37" s="15" t="s">
        <v>86</v>
      </c>
      <c r="E37" s="16">
        <v>0</v>
      </c>
      <c r="F37" s="16">
        <f>VLOOKUP(A37,'[1]Hoja1'!$B$10:$D$53,3,0)</f>
        <v>153077237</v>
      </c>
      <c r="G37" s="17">
        <f t="shared" si="0"/>
        <v>0</v>
      </c>
      <c r="H37" s="17">
        <f t="shared" si="0"/>
        <v>153077237</v>
      </c>
      <c r="I37" s="16">
        <v>0</v>
      </c>
      <c r="J37" s="16">
        <v>0</v>
      </c>
      <c r="K37" s="16">
        <v>153077237</v>
      </c>
      <c r="L37" s="17">
        <f t="shared" si="1"/>
        <v>0</v>
      </c>
      <c r="M37" s="17">
        <f t="shared" si="2"/>
        <v>0</v>
      </c>
      <c r="N37" s="17">
        <f t="shared" si="3"/>
        <v>306154474</v>
      </c>
      <c r="O37" s="18">
        <v>0</v>
      </c>
      <c r="P37" s="16">
        <v>0</v>
      </c>
      <c r="Q37" s="16">
        <v>149544685</v>
      </c>
      <c r="R37" s="18">
        <v>0</v>
      </c>
      <c r="S37" s="19">
        <f t="shared" si="4"/>
        <v>0</v>
      </c>
      <c r="T37" s="19">
        <f t="shared" si="4"/>
        <v>0</v>
      </c>
      <c r="U37" s="19">
        <f t="shared" si="4"/>
        <v>455699159</v>
      </c>
      <c r="V37" s="19">
        <f t="shared" si="5"/>
        <v>0</v>
      </c>
      <c r="W37" s="18">
        <v>0</v>
      </c>
      <c r="X37" s="16">
        <v>0</v>
      </c>
      <c r="Y37" s="16">
        <v>149544685</v>
      </c>
      <c r="Z37" s="18">
        <v>0</v>
      </c>
      <c r="AA37" s="19">
        <f t="shared" si="6"/>
        <v>0</v>
      </c>
      <c r="AB37" s="19">
        <f t="shared" si="6"/>
        <v>0</v>
      </c>
      <c r="AC37" s="19">
        <f t="shared" si="6"/>
        <v>605243844</v>
      </c>
      <c r="AD37" s="19">
        <f t="shared" si="6"/>
        <v>0</v>
      </c>
      <c r="AE37" s="18">
        <v>0</v>
      </c>
      <c r="AF37" s="16">
        <v>0</v>
      </c>
      <c r="AG37" s="16">
        <v>149544685</v>
      </c>
      <c r="AH37" s="18">
        <v>0</v>
      </c>
      <c r="AI37" s="19">
        <f t="shared" si="7"/>
        <v>0</v>
      </c>
      <c r="AJ37" s="19">
        <f t="shared" si="7"/>
        <v>0</v>
      </c>
      <c r="AK37" s="19">
        <f t="shared" si="7"/>
        <v>754788529</v>
      </c>
      <c r="AL37" s="19">
        <f t="shared" si="7"/>
        <v>0</v>
      </c>
      <c r="AM37" s="18">
        <v>0</v>
      </c>
      <c r="AN37" s="16">
        <v>0</v>
      </c>
      <c r="AO37" s="16">
        <v>149544685</v>
      </c>
      <c r="AP37" s="18">
        <v>0</v>
      </c>
      <c r="AQ37" s="19">
        <f t="shared" si="8"/>
        <v>0</v>
      </c>
      <c r="AR37" s="19">
        <f t="shared" si="8"/>
        <v>0</v>
      </c>
      <c r="AS37" s="19">
        <f t="shared" si="8"/>
        <v>904333214</v>
      </c>
      <c r="AT37" s="19">
        <f t="shared" si="8"/>
        <v>0</v>
      </c>
    </row>
    <row r="38" spans="1:46" ht="12.75">
      <c r="A38" s="14">
        <v>8917801118</v>
      </c>
      <c r="B38" s="14">
        <v>121647000</v>
      </c>
      <c r="C38" s="15" t="s">
        <v>87</v>
      </c>
      <c r="D38" s="15" t="s">
        <v>88</v>
      </c>
      <c r="E38" s="16">
        <v>0</v>
      </c>
      <c r="F38" s="16">
        <f>VLOOKUP(A38,'[1]Hoja1'!$B$10:$D$53,3,0)</f>
        <v>1942367927</v>
      </c>
      <c r="G38" s="17">
        <f t="shared" si="0"/>
        <v>0</v>
      </c>
      <c r="H38" s="17">
        <f t="shared" si="0"/>
        <v>1942367927</v>
      </c>
      <c r="I38" s="16">
        <v>0</v>
      </c>
      <c r="J38" s="16">
        <v>0</v>
      </c>
      <c r="K38" s="16">
        <v>3879735854</v>
      </c>
      <c r="L38" s="17">
        <f t="shared" si="1"/>
        <v>0</v>
      </c>
      <c r="M38" s="17">
        <f t="shared" si="2"/>
        <v>0</v>
      </c>
      <c r="N38" s="17">
        <f t="shared" si="3"/>
        <v>5822103781</v>
      </c>
      <c r="O38" s="18">
        <v>0</v>
      </c>
      <c r="P38" s="16">
        <v>0</v>
      </c>
      <c r="Q38" s="16">
        <v>1922164993</v>
      </c>
      <c r="R38" s="18">
        <v>0</v>
      </c>
      <c r="S38" s="19">
        <f t="shared" si="4"/>
        <v>0</v>
      </c>
      <c r="T38" s="19">
        <f t="shared" si="4"/>
        <v>0</v>
      </c>
      <c r="U38" s="19">
        <f t="shared" si="4"/>
        <v>7744268774</v>
      </c>
      <c r="V38" s="19">
        <f t="shared" si="5"/>
        <v>0</v>
      </c>
      <c r="W38" s="18">
        <v>0</v>
      </c>
      <c r="X38" s="16">
        <v>0</v>
      </c>
      <c r="Y38" s="16">
        <v>1922164993</v>
      </c>
      <c r="Z38" s="18">
        <v>0</v>
      </c>
      <c r="AA38" s="19">
        <f t="shared" si="6"/>
        <v>0</v>
      </c>
      <c r="AB38" s="19">
        <f t="shared" si="6"/>
        <v>0</v>
      </c>
      <c r="AC38" s="19">
        <f t="shared" si="6"/>
        <v>9666433767</v>
      </c>
      <c r="AD38" s="19">
        <f t="shared" si="6"/>
        <v>0</v>
      </c>
      <c r="AE38" s="18">
        <v>0</v>
      </c>
      <c r="AF38" s="16">
        <v>0</v>
      </c>
      <c r="AG38" s="16">
        <v>1922164993</v>
      </c>
      <c r="AH38" s="18">
        <v>0</v>
      </c>
      <c r="AI38" s="19">
        <f t="shared" si="7"/>
        <v>0</v>
      </c>
      <c r="AJ38" s="19">
        <f t="shared" si="7"/>
        <v>0</v>
      </c>
      <c r="AK38" s="19">
        <f t="shared" si="7"/>
        <v>11588598760</v>
      </c>
      <c r="AL38" s="19">
        <f t="shared" si="7"/>
        <v>0</v>
      </c>
      <c r="AM38" s="18">
        <v>0</v>
      </c>
      <c r="AN38" s="16">
        <v>0</v>
      </c>
      <c r="AO38" s="16">
        <v>3844329986</v>
      </c>
      <c r="AP38" s="18">
        <v>0</v>
      </c>
      <c r="AQ38" s="19">
        <f t="shared" si="8"/>
        <v>0</v>
      </c>
      <c r="AR38" s="19">
        <f t="shared" si="8"/>
        <v>0</v>
      </c>
      <c r="AS38" s="19">
        <f t="shared" si="8"/>
        <v>15432928746</v>
      </c>
      <c r="AT38" s="19">
        <f t="shared" si="8"/>
        <v>0</v>
      </c>
    </row>
    <row r="39" spans="1:46" ht="12.75">
      <c r="A39" s="14">
        <v>8918002604</v>
      </c>
      <c r="B39" s="14">
        <v>20615000</v>
      </c>
      <c r="C39" s="15" t="s">
        <v>89</v>
      </c>
      <c r="D39" s="15" t="s">
        <v>90</v>
      </c>
      <c r="E39" s="16">
        <v>0</v>
      </c>
      <c r="F39" s="16">
        <f>VLOOKUP(A39,'[1]Hoja1'!$B$10:$D$53,3,0)</f>
        <v>377940113</v>
      </c>
      <c r="G39" s="17">
        <f t="shared" si="0"/>
        <v>0</v>
      </c>
      <c r="H39" s="17">
        <f t="shared" si="0"/>
        <v>377940113</v>
      </c>
      <c r="I39" s="16">
        <v>0</v>
      </c>
      <c r="J39" s="16">
        <v>0</v>
      </c>
      <c r="K39" s="16">
        <v>377940113</v>
      </c>
      <c r="L39" s="17">
        <f t="shared" si="1"/>
        <v>0</v>
      </c>
      <c r="M39" s="17">
        <f t="shared" si="2"/>
        <v>0</v>
      </c>
      <c r="N39" s="17">
        <f t="shared" si="3"/>
        <v>755880226</v>
      </c>
      <c r="O39" s="18">
        <v>0</v>
      </c>
      <c r="P39" s="16">
        <v>0</v>
      </c>
      <c r="Q39" s="16">
        <v>369218419</v>
      </c>
      <c r="R39" s="18">
        <v>0</v>
      </c>
      <c r="S39" s="19">
        <f t="shared" si="4"/>
        <v>0</v>
      </c>
      <c r="T39" s="19">
        <f t="shared" si="4"/>
        <v>0</v>
      </c>
      <c r="U39" s="19">
        <f t="shared" si="4"/>
        <v>1125098645</v>
      </c>
      <c r="V39" s="19">
        <f t="shared" si="5"/>
        <v>0</v>
      </c>
      <c r="W39" s="18">
        <v>0</v>
      </c>
      <c r="X39" s="16">
        <v>0</v>
      </c>
      <c r="Y39" s="16">
        <v>369218419</v>
      </c>
      <c r="Z39" s="18">
        <v>0</v>
      </c>
      <c r="AA39" s="19">
        <f t="shared" si="6"/>
        <v>0</v>
      </c>
      <c r="AB39" s="19">
        <f t="shared" si="6"/>
        <v>0</v>
      </c>
      <c r="AC39" s="19">
        <f t="shared" si="6"/>
        <v>1494317064</v>
      </c>
      <c r="AD39" s="19">
        <f t="shared" si="6"/>
        <v>0</v>
      </c>
      <c r="AE39" s="18">
        <v>0</v>
      </c>
      <c r="AF39" s="16">
        <v>0</v>
      </c>
      <c r="AG39" s="16">
        <v>369218419</v>
      </c>
      <c r="AH39" s="18">
        <v>0</v>
      </c>
      <c r="AI39" s="19">
        <f t="shared" si="7"/>
        <v>0</v>
      </c>
      <c r="AJ39" s="19">
        <f t="shared" si="7"/>
        <v>0</v>
      </c>
      <c r="AK39" s="19">
        <f t="shared" si="7"/>
        <v>1863535483</v>
      </c>
      <c r="AL39" s="19">
        <f t="shared" si="7"/>
        <v>0</v>
      </c>
      <c r="AM39" s="18">
        <v>0</v>
      </c>
      <c r="AN39" s="16">
        <v>0</v>
      </c>
      <c r="AO39" s="16">
        <v>369218419</v>
      </c>
      <c r="AP39" s="18">
        <v>0</v>
      </c>
      <c r="AQ39" s="19">
        <f t="shared" si="8"/>
        <v>0</v>
      </c>
      <c r="AR39" s="19">
        <f t="shared" si="8"/>
        <v>0</v>
      </c>
      <c r="AS39" s="19">
        <f t="shared" si="8"/>
        <v>2232753902</v>
      </c>
      <c r="AT39" s="19">
        <f t="shared" si="8"/>
        <v>0</v>
      </c>
    </row>
    <row r="40" spans="1:46" ht="12.75">
      <c r="A40" s="14">
        <v>8918003301</v>
      </c>
      <c r="B40" s="14">
        <v>27615000</v>
      </c>
      <c r="C40" s="15" t="s">
        <v>91</v>
      </c>
      <c r="D40" s="15" t="s">
        <v>92</v>
      </c>
      <c r="E40" s="16">
        <v>0</v>
      </c>
      <c r="F40" s="16">
        <f>VLOOKUP(A40,'[1]Hoja1'!$B$10:$D$53,3,0)</f>
        <v>5115527878</v>
      </c>
      <c r="G40" s="17">
        <f t="shared" si="0"/>
        <v>0</v>
      </c>
      <c r="H40" s="17">
        <f t="shared" si="0"/>
        <v>5115527878</v>
      </c>
      <c r="I40" s="16">
        <v>0</v>
      </c>
      <c r="J40" s="16">
        <v>0</v>
      </c>
      <c r="K40" s="16">
        <v>10231055757</v>
      </c>
      <c r="L40" s="17">
        <f t="shared" si="1"/>
        <v>0</v>
      </c>
      <c r="M40" s="17">
        <f t="shared" si="2"/>
        <v>0</v>
      </c>
      <c r="N40" s="17">
        <f t="shared" si="3"/>
        <v>15346583635</v>
      </c>
      <c r="O40" s="18">
        <v>0</v>
      </c>
      <c r="P40" s="16">
        <v>421474763</v>
      </c>
      <c r="Q40" s="16">
        <v>5062320308</v>
      </c>
      <c r="R40" s="18">
        <v>0</v>
      </c>
      <c r="S40" s="19">
        <f t="shared" si="4"/>
        <v>0</v>
      </c>
      <c r="T40" s="19">
        <f t="shared" si="4"/>
        <v>421474763</v>
      </c>
      <c r="U40" s="19">
        <f t="shared" si="4"/>
        <v>20408903943</v>
      </c>
      <c r="V40" s="19">
        <f t="shared" si="5"/>
        <v>0</v>
      </c>
      <c r="W40" s="18">
        <v>0</v>
      </c>
      <c r="X40" s="16">
        <v>0</v>
      </c>
      <c r="Y40" s="16">
        <v>5062320308</v>
      </c>
      <c r="Z40" s="18">
        <v>0</v>
      </c>
      <c r="AA40" s="19">
        <f t="shared" si="6"/>
        <v>0</v>
      </c>
      <c r="AB40" s="19">
        <f t="shared" si="6"/>
        <v>421474763</v>
      </c>
      <c r="AC40" s="19">
        <f t="shared" si="6"/>
        <v>25471224251</v>
      </c>
      <c r="AD40" s="19">
        <f t="shared" si="6"/>
        <v>0</v>
      </c>
      <c r="AE40" s="18">
        <v>0</v>
      </c>
      <c r="AF40" s="16">
        <v>0</v>
      </c>
      <c r="AG40" s="16">
        <v>6692886014</v>
      </c>
      <c r="AH40" s="18">
        <v>0</v>
      </c>
      <c r="AI40" s="19">
        <f t="shared" si="7"/>
        <v>0</v>
      </c>
      <c r="AJ40" s="19">
        <f t="shared" si="7"/>
        <v>421474763</v>
      </c>
      <c r="AK40" s="19">
        <f t="shared" si="7"/>
        <v>32164110265</v>
      </c>
      <c r="AL40" s="19">
        <f t="shared" si="7"/>
        <v>0</v>
      </c>
      <c r="AM40" s="18">
        <v>0</v>
      </c>
      <c r="AN40" s="16">
        <v>0</v>
      </c>
      <c r="AO40" s="16">
        <v>10124640616</v>
      </c>
      <c r="AP40" s="18">
        <v>0</v>
      </c>
      <c r="AQ40" s="19">
        <f t="shared" si="8"/>
        <v>0</v>
      </c>
      <c r="AR40" s="19">
        <f t="shared" si="8"/>
        <v>421474763</v>
      </c>
      <c r="AS40" s="19">
        <f t="shared" si="8"/>
        <v>42288750881</v>
      </c>
      <c r="AT40" s="19">
        <f t="shared" si="8"/>
        <v>0</v>
      </c>
    </row>
    <row r="41" spans="1:46" ht="12.75">
      <c r="A41" s="14">
        <v>8919008530</v>
      </c>
      <c r="B41" s="14">
        <v>124876000</v>
      </c>
      <c r="C41" s="15" t="s">
        <v>93</v>
      </c>
      <c r="D41" s="15" t="s">
        <v>94</v>
      </c>
      <c r="E41" s="16">
        <v>0</v>
      </c>
      <c r="F41" s="16">
        <f>VLOOKUP(A41,'[1]Hoja1'!$B$10:$D$53,3,0)</f>
        <v>108252246</v>
      </c>
      <c r="G41" s="17">
        <f t="shared" si="0"/>
        <v>0</v>
      </c>
      <c r="H41" s="17">
        <f t="shared" si="0"/>
        <v>108252246</v>
      </c>
      <c r="I41" s="16">
        <v>0</v>
      </c>
      <c r="J41" s="16">
        <v>0</v>
      </c>
      <c r="K41" s="16">
        <v>211504493</v>
      </c>
      <c r="L41" s="17">
        <f t="shared" si="1"/>
        <v>0</v>
      </c>
      <c r="M41" s="17">
        <f t="shared" si="2"/>
        <v>0</v>
      </c>
      <c r="N41" s="17">
        <f t="shared" si="3"/>
        <v>319756739</v>
      </c>
      <c r="O41" s="18">
        <v>0</v>
      </c>
      <c r="P41" s="16">
        <v>0</v>
      </c>
      <c r="Q41" s="16">
        <v>107126294</v>
      </c>
      <c r="R41" s="18">
        <v>0</v>
      </c>
      <c r="S41" s="19">
        <f t="shared" si="4"/>
        <v>0</v>
      </c>
      <c r="T41" s="19">
        <f t="shared" si="4"/>
        <v>0</v>
      </c>
      <c r="U41" s="19">
        <f t="shared" si="4"/>
        <v>426883033</v>
      </c>
      <c r="V41" s="19">
        <f t="shared" si="5"/>
        <v>0</v>
      </c>
      <c r="W41" s="18">
        <v>0</v>
      </c>
      <c r="X41" s="16">
        <v>0</v>
      </c>
      <c r="Y41" s="16">
        <v>107126294</v>
      </c>
      <c r="Z41" s="18">
        <v>0</v>
      </c>
      <c r="AA41" s="19">
        <f t="shared" si="6"/>
        <v>0</v>
      </c>
      <c r="AB41" s="19">
        <f t="shared" si="6"/>
        <v>0</v>
      </c>
      <c r="AC41" s="19">
        <f t="shared" si="6"/>
        <v>534009327</v>
      </c>
      <c r="AD41" s="19">
        <f t="shared" si="6"/>
        <v>0</v>
      </c>
      <c r="AE41" s="18">
        <v>0</v>
      </c>
      <c r="AF41" s="16">
        <v>0</v>
      </c>
      <c r="AG41" s="16">
        <v>107126294</v>
      </c>
      <c r="AH41" s="18">
        <v>0</v>
      </c>
      <c r="AI41" s="19">
        <f t="shared" si="7"/>
        <v>0</v>
      </c>
      <c r="AJ41" s="19">
        <f t="shared" si="7"/>
        <v>0</v>
      </c>
      <c r="AK41" s="19">
        <f t="shared" si="7"/>
        <v>641135621</v>
      </c>
      <c r="AL41" s="19">
        <f t="shared" si="7"/>
        <v>0</v>
      </c>
      <c r="AM41" s="18">
        <v>0</v>
      </c>
      <c r="AN41" s="16">
        <v>0</v>
      </c>
      <c r="AO41" s="16">
        <v>214252588</v>
      </c>
      <c r="AP41" s="18">
        <v>0</v>
      </c>
      <c r="AQ41" s="19">
        <f t="shared" si="8"/>
        <v>0</v>
      </c>
      <c r="AR41" s="19">
        <f t="shared" si="8"/>
        <v>0</v>
      </c>
      <c r="AS41" s="19">
        <f t="shared" si="8"/>
        <v>855388209</v>
      </c>
      <c r="AT41" s="19">
        <f t="shared" si="8"/>
        <v>0</v>
      </c>
    </row>
    <row r="42" spans="1:46" ht="12.75">
      <c r="A42" s="14">
        <v>8920007573</v>
      </c>
      <c r="B42" s="14">
        <v>28450000</v>
      </c>
      <c r="C42" s="15" t="s">
        <v>95</v>
      </c>
      <c r="D42" s="15" t="s">
        <v>96</v>
      </c>
      <c r="E42" s="16">
        <v>0</v>
      </c>
      <c r="F42" s="16">
        <f>VLOOKUP(A42,'[1]Hoja1'!$B$10:$D$53,3,0)</f>
        <v>1257399413</v>
      </c>
      <c r="G42" s="17">
        <f t="shared" si="0"/>
        <v>0</v>
      </c>
      <c r="H42" s="17">
        <f t="shared" si="0"/>
        <v>1257399413</v>
      </c>
      <c r="I42" s="16">
        <v>0</v>
      </c>
      <c r="J42" s="16">
        <v>0</v>
      </c>
      <c r="K42" s="16">
        <v>2509798824</v>
      </c>
      <c r="L42" s="17">
        <f t="shared" si="1"/>
        <v>0</v>
      </c>
      <c r="M42" s="17">
        <f t="shared" si="2"/>
        <v>0</v>
      </c>
      <c r="N42" s="17">
        <f t="shared" si="3"/>
        <v>3767198237</v>
      </c>
      <c r="O42" s="18">
        <v>0</v>
      </c>
      <c r="P42" s="16">
        <v>117081806</v>
      </c>
      <c r="Q42" s="16">
        <v>1244320964</v>
      </c>
      <c r="R42" s="18">
        <v>0</v>
      </c>
      <c r="S42" s="19">
        <f t="shared" si="4"/>
        <v>0</v>
      </c>
      <c r="T42" s="19">
        <f t="shared" si="4"/>
        <v>117081806</v>
      </c>
      <c r="U42" s="19">
        <f t="shared" si="4"/>
        <v>5011519201</v>
      </c>
      <c r="V42" s="19">
        <f t="shared" si="5"/>
        <v>0</v>
      </c>
      <c r="W42" s="18">
        <v>0</v>
      </c>
      <c r="X42" s="16">
        <v>0</v>
      </c>
      <c r="Y42" s="16">
        <v>1244320964</v>
      </c>
      <c r="Z42" s="18">
        <v>0</v>
      </c>
      <c r="AA42" s="19">
        <f t="shared" si="6"/>
        <v>0</v>
      </c>
      <c r="AB42" s="19">
        <f t="shared" si="6"/>
        <v>117081806</v>
      </c>
      <c r="AC42" s="19">
        <f t="shared" si="6"/>
        <v>6255840165</v>
      </c>
      <c r="AD42" s="19">
        <f t="shared" si="6"/>
        <v>0</v>
      </c>
      <c r="AE42" s="18">
        <v>0</v>
      </c>
      <c r="AF42" s="16">
        <v>0</v>
      </c>
      <c r="AG42" s="16">
        <v>1244320964</v>
      </c>
      <c r="AH42" s="18">
        <v>0</v>
      </c>
      <c r="AI42" s="19">
        <f t="shared" si="7"/>
        <v>0</v>
      </c>
      <c r="AJ42" s="19">
        <f t="shared" si="7"/>
        <v>117081806</v>
      </c>
      <c r="AK42" s="19">
        <f t="shared" si="7"/>
        <v>7500161129</v>
      </c>
      <c r="AL42" s="19">
        <f t="shared" si="7"/>
        <v>0</v>
      </c>
      <c r="AM42" s="18">
        <v>0</v>
      </c>
      <c r="AN42" s="16">
        <v>0</v>
      </c>
      <c r="AO42" s="16">
        <v>2488641928</v>
      </c>
      <c r="AP42" s="18">
        <v>0</v>
      </c>
      <c r="AQ42" s="19">
        <f t="shared" si="8"/>
        <v>0</v>
      </c>
      <c r="AR42" s="19">
        <f t="shared" si="8"/>
        <v>117081806</v>
      </c>
      <c r="AS42" s="19">
        <f t="shared" si="8"/>
        <v>9988803057</v>
      </c>
      <c r="AT42" s="19">
        <f t="shared" si="8"/>
        <v>0</v>
      </c>
    </row>
    <row r="43" spans="1:46" ht="12.75">
      <c r="A43" s="14">
        <v>8921150294</v>
      </c>
      <c r="B43" s="14">
        <v>129444000</v>
      </c>
      <c r="C43" s="15" t="s">
        <v>97</v>
      </c>
      <c r="D43" s="15" t="s">
        <v>98</v>
      </c>
      <c r="E43" s="16">
        <v>0</v>
      </c>
      <c r="F43" s="16">
        <f>VLOOKUP(A43,'[1]Hoja1'!$B$10:$D$53,3,0)</f>
        <v>752084926</v>
      </c>
      <c r="G43" s="17">
        <f t="shared" si="0"/>
        <v>0</v>
      </c>
      <c r="H43" s="17">
        <f t="shared" si="0"/>
        <v>752084926</v>
      </c>
      <c r="I43" s="16">
        <v>0</v>
      </c>
      <c r="J43" s="16">
        <v>0</v>
      </c>
      <c r="K43" s="16">
        <v>1504169854</v>
      </c>
      <c r="L43" s="17">
        <f t="shared" si="1"/>
        <v>0</v>
      </c>
      <c r="M43" s="17">
        <f t="shared" si="2"/>
        <v>0</v>
      </c>
      <c r="N43" s="17">
        <f t="shared" si="3"/>
        <v>2256254780</v>
      </c>
      <c r="O43" s="18">
        <v>0</v>
      </c>
      <c r="P43" s="16">
        <v>0</v>
      </c>
      <c r="Q43" s="16">
        <v>744262349</v>
      </c>
      <c r="R43" s="18">
        <v>0</v>
      </c>
      <c r="S43" s="19">
        <f t="shared" si="4"/>
        <v>0</v>
      </c>
      <c r="T43" s="19">
        <f t="shared" si="4"/>
        <v>0</v>
      </c>
      <c r="U43" s="19">
        <f t="shared" si="4"/>
        <v>3000517129</v>
      </c>
      <c r="V43" s="19">
        <f t="shared" si="5"/>
        <v>0</v>
      </c>
      <c r="W43" s="18">
        <v>0</v>
      </c>
      <c r="X43" s="16">
        <v>0</v>
      </c>
      <c r="Y43" s="16">
        <v>744262349</v>
      </c>
      <c r="Z43" s="18">
        <v>0</v>
      </c>
      <c r="AA43" s="19">
        <f t="shared" si="6"/>
        <v>0</v>
      </c>
      <c r="AB43" s="19">
        <f t="shared" si="6"/>
        <v>0</v>
      </c>
      <c r="AC43" s="19">
        <f t="shared" si="6"/>
        <v>3744779478</v>
      </c>
      <c r="AD43" s="19">
        <f t="shared" si="6"/>
        <v>0</v>
      </c>
      <c r="AE43" s="18">
        <v>0</v>
      </c>
      <c r="AF43" s="16">
        <v>0</v>
      </c>
      <c r="AG43" s="16">
        <v>1488524698</v>
      </c>
      <c r="AH43" s="18">
        <v>0</v>
      </c>
      <c r="AI43" s="19">
        <f t="shared" si="7"/>
        <v>0</v>
      </c>
      <c r="AJ43" s="19">
        <f t="shared" si="7"/>
        <v>0</v>
      </c>
      <c r="AK43" s="19">
        <f t="shared" si="7"/>
        <v>5233304176</v>
      </c>
      <c r="AL43" s="19">
        <f t="shared" si="7"/>
        <v>0</v>
      </c>
      <c r="AM43" s="18">
        <v>0</v>
      </c>
      <c r="AN43" s="16">
        <v>0</v>
      </c>
      <c r="AO43" s="16">
        <v>1488524698</v>
      </c>
      <c r="AP43" s="18">
        <v>0</v>
      </c>
      <c r="AQ43" s="19">
        <f t="shared" si="8"/>
        <v>0</v>
      </c>
      <c r="AR43" s="19">
        <f t="shared" si="8"/>
        <v>0</v>
      </c>
      <c r="AS43" s="19">
        <f t="shared" si="8"/>
        <v>6721828874</v>
      </c>
      <c r="AT43" s="19">
        <f t="shared" si="8"/>
        <v>0</v>
      </c>
    </row>
    <row r="44" spans="1:46" ht="12.75">
      <c r="A44" s="14">
        <v>8922003239</v>
      </c>
      <c r="B44" s="14">
        <v>128870000</v>
      </c>
      <c r="C44" s="15" t="s">
        <v>99</v>
      </c>
      <c r="D44" s="15" t="s">
        <v>100</v>
      </c>
      <c r="E44" s="16">
        <v>0</v>
      </c>
      <c r="F44" s="16">
        <f>VLOOKUP(A44,'[1]Hoja1'!$B$10:$D$53,3,0)</f>
        <v>732430179</v>
      </c>
      <c r="G44" s="17">
        <f t="shared" si="0"/>
        <v>0</v>
      </c>
      <c r="H44" s="17">
        <f t="shared" si="0"/>
        <v>732430179</v>
      </c>
      <c r="I44" s="16">
        <v>0</v>
      </c>
      <c r="J44" s="16">
        <v>0</v>
      </c>
      <c r="K44" s="16">
        <v>1454860359</v>
      </c>
      <c r="L44" s="17">
        <f t="shared" si="1"/>
        <v>0</v>
      </c>
      <c r="M44" s="17">
        <f t="shared" si="2"/>
        <v>0</v>
      </c>
      <c r="N44" s="17">
        <f t="shared" si="3"/>
        <v>2187290538</v>
      </c>
      <c r="O44" s="18">
        <v>0</v>
      </c>
      <c r="P44" s="16">
        <v>0</v>
      </c>
      <c r="Q44" s="16">
        <v>724812034</v>
      </c>
      <c r="R44" s="18">
        <v>0</v>
      </c>
      <c r="S44" s="19">
        <f t="shared" si="4"/>
        <v>0</v>
      </c>
      <c r="T44" s="19">
        <f t="shared" si="4"/>
        <v>0</v>
      </c>
      <c r="U44" s="19">
        <f t="shared" si="4"/>
        <v>2912102572</v>
      </c>
      <c r="V44" s="19">
        <f t="shared" si="5"/>
        <v>0</v>
      </c>
      <c r="W44" s="18">
        <v>0</v>
      </c>
      <c r="X44" s="16">
        <v>0</v>
      </c>
      <c r="Y44" s="16">
        <v>724812034</v>
      </c>
      <c r="Z44" s="18">
        <v>0</v>
      </c>
      <c r="AA44" s="19">
        <f t="shared" si="6"/>
        <v>0</v>
      </c>
      <c r="AB44" s="19">
        <f t="shared" si="6"/>
        <v>0</v>
      </c>
      <c r="AC44" s="19">
        <f t="shared" si="6"/>
        <v>3636914606</v>
      </c>
      <c r="AD44" s="19">
        <f t="shared" si="6"/>
        <v>0</v>
      </c>
      <c r="AE44" s="18">
        <v>0</v>
      </c>
      <c r="AF44" s="16">
        <v>0</v>
      </c>
      <c r="AG44" s="16">
        <v>724812034</v>
      </c>
      <c r="AH44" s="18">
        <v>0</v>
      </c>
      <c r="AI44" s="19">
        <f t="shared" si="7"/>
        <v>0</v>
      </c>
      <c r="AJ44" s="19">
        <f t="shared" si="7"/>
        <v>0</v>
      </c>
      <c r="AK44" s="19">
        <f t="shared" si="7"/>
        <v>4361726640</v>
      </c>
      <c r="AL44" s="19">
        <f t="shared" si="7"/>
        <v>0</v>
      </c>
      <c r="AM44" s="18">
        <v>0</v>
      </c>
      <c r="AN44" s="16">
        <v>0</v>
      </c>
      <c r="AO44" s="16">
        <v>1449624068</v>
      </c>
      <c r="AP44" s="18">
        <v>0</v>
      </c>
      <c r="AQ44" s="19">
        <f t="shared" si="8"/>
        <v>0</v>
      </c>
      <c r="AR44" s="19">
        <f t="shared" si="8"/>
        <v>0</v>
      </c>
      <c r="AS44" s="19">
        <f t="shared" si="8"/>
        <v>5811350708</v>
      </c>
      <c r="AT44" s="19">
        <f t="shared" si="8"/>
        <v>0</v>
      </c>
    </row>
    <row r="45" spans="1:46" ht="12.75">
      <c r="A45" s="14">
        <v>8923002856</v>
      </c>
      <c r="B45" s="14">
        <v>821920000</v>
      </c>
      <c r="C45" s="15" t="s">
        <v>101</v>
      </c>
      <c r="D45" s="15" t="s">
        <v>102</v>
      </c>
      <c r="E45" s="16">
        <v>0</v>
      </c>
      <c r="F45" s="16">
        <f>VLOOKUP(A45,'[1]Hoja1'!$B$10:$D$53,3,0)</f>
        <v>1149830908</v>
      </c>
      <c r="G45" s="17">
        <f t="shared" si="0"/>
        <v>0</v>
      </c>
      <c r="H45" s="17">
        <f t="shared" si="0"/>
        <v>1149830908</v>
      </c>
      <c r="I45" s="16">
        <v>0</v>
      </c>
      <c r="J45" s="16">
        <v>0</v>
      </c>
      <c r="K45" s="16">
        <v>2294661817</v>
      </c>
      <c r="L45" s="17">
        <f t="shared" si="1"/>
        <v>0</v>
      </c>
      <c r="M45" s="17">
        <f t="shared" si="2"/>
        <v>0</v>
      </c>
      <c r="N45" s="17">
        <f t="shared" si="3"/>
        <v>3444492725</v>
      </c>
      <c r="O45" s="18">
        <v>0</v>
      </c>
      <c r="P45" s="16">
        <v>83126710</v>
      </c>
      <c r="Q45" s="16">
        <v>1137871301</v>
      </c>
      <c r="R45" s="18">
        <v>0</v>
      </c>
      <c r="S45" s="19">
        <f t="shared" si="4"/>
        <v>0</v>
      </c>
      <c r="T45" s="19">
        <f t="shared" si="4"/>
        <v>83126710</v>
      </c>
      <c r="U45" s="19">
        <f t="shared" si="4"/>
        <v>4582364026</v>
      </c>
      <c r="V45" s="19">
        <f t="shared" si="5"/>
        <v>0</v>
      </c>
      <c r="W45" s="18">
        <v>0</v>
      </c>
      <c r="X45" s="16">
        <v>0</v>
      </c>
      <c r="Y45" s="16">
        <v>1137871301</v>
      </c>
      <c r="Z45" s="18">
        <v>0</v>
      </c>
      <c r="AA45" s="19">
        <f t="shared" si="6"/>
        <v>0</v>
      </c>
      <c r="AB45" s="19">
        <f t="shared" si="6"/>
        <v>83126710</v>
      </c>
      <c r="AC45" s="19">
        <f t="shared" si="6"/>
        <v>5720235327</v>
      </c>
      <c r="AD45" s="19">
        <f t="shared" si="6"/>
        <v>0</v>
      </c>
      <c r="AE45" s="18">
        <v>0</v>
      </c>
      <c r="AF45" s="16">
        <v>0</v>
      </c>
      <c r="AG45" s="16">
        <v>1137871301</v>
      </c>
      <c r="AH45" s="18">
        <v>0</v>
      </c>
      <c r="AI45" s="19">
        <f t="shared" si="7"/>
        <v>0</v>
      </c>
      <c r="AJ45" s="19">
        <f t="shared" si="7"/>
        <v>83126710</v>
      </c>
      <c r="AK45" s="19">
        <f t="shared" si="7"/>
        <v>6858106628</v>
      </c>
      <c r="AL45" s="19">
        <f t="shared" si="7"/>
        <v>0</v>
      </c>
      <c r="AM45" s="18">
        <v>0</v>
      </c>
      <c r="AN45" s="16">
        <v>0</v>
      </c>
      <c r="AO45" s="16">
        <v>2275742602</v>
      </c>
      <c r="AP45" s="18">
        <v>0</v>
      </c>
      <c r="AQ45" s="19">
        <f t="shared" si="8"/>
        <v>0</v>
      </c>
      <c r="AR45" s="19">
        <f t="shared" si="8"/>
        <v>83126710</v>
      </c>
      <c r="AS45" s="19">
        <f t="shared" si="8"/>
        <v>9133849230</v>
      </c>
      <c r="AT45" s="19">
        <f t="shared" si="8"/>
        <v>0</v>
      </c>
    </row>
    <row r="46" spans="1:46" ht="15">
      <c r="A46" s="14">
        <v>8999990633</v>
      </c>
      <c r="B46" s="14">
        <v>27400000</v>
      </c>
      <c r="C46" s="15" t="s">
        <v>103</v>
      </c>
      <c r="D46" s="20" t="s">
        <v>104</v>
      </c>
      <c r="E46" s="16">
        <v>0</v>
      </c>
      <c r="F46" s="16">
        <f>VLOOKUP(A46,'[1]Hoja1'!$B$10:$D$53,3,0)</f>
        <v>27178506263</v>
      </c>
      <c r="G46" s="17">
        <f t="shared" si="0"/>
        <v>0</v>
      </c>
      <c r="H46" s="17">
        <f t="shared" si="0"/>
        <v>27178506263</v>
      </c>
      <c r="I46" s="16">
        <v>0</v>
      </c>
      <c r="J46" s="16">
        <v>0</v>
      </c>
      <c r="K46" s="16">
        <v>54357012527</v>
      </c>
      <c r="L46" s="17">
        <f t="shared" si="1"/>
        <v>0</v>
      </c>
      <c r="M46" s="17">
        <f t="shared" si="2"/>
        <v>0</v>
      </c>
      <c r="N46" s="17">
        <f t="shared" si="3"/>
        <v>81535518790</v>
      </c>
      <c r="O46" s="18">
        <v>0</v>
      </c>
      <c r="P46" s="16">
        <v>4083131552</v>
      </c>
      <c r="Q46" s="16">
        <v>26895817490</v>
      </c>
      <c r="R46" s="18">
        <v>0</v>
      </c>
      <c r="S46" s="19">
        <f t="shared" si="4"/>
        <v>0</v>
      </c>
      <c r="T46" s="19">
        <f t="shared" si="4"/>
        <v>4083131552</v>
      </c>
      <c r="U46" s="19">
        <f t="shared" si="4"/>
        <v>108431336280</v>
      </c>
      <c r="V46" s="19">
        <f t="shared" si="5"/>
        <v>0</v>
      </c>
      <c r="W46" s="18">
        <v>0</v>
      </c>
      <c r="X46" s="16">
        <v>0</v>
      </c>
      <c r="Y46" s="16">
        <v>26895817490</v>
      </c>
      <c r="Z46" s="18">
        <v>0</v>
      </c>
      <c r="AA46" s="19">
        <f t="shared" si="6"/>
        <v>0</v>
      </c>
      <c r="AB46" s="19">
        <f t="shared" si="6"/>
        <v>4083131552</v>
      </c>
      <c r="AC46" s="19">
        <f t="shared" si="6"/>
        <v>135327153770</v>
      </c>
      <c r="AD46" s="19">
        <f t="shared" si="6"/>
        <v>0</v>
      </c>
      <c r="AE46" s="18">
        <v>0</v>
      </c>
      <c r="AF46" s="16">
        <v>0</v>
      </c>
      <c r="AG46" s="16">
        <v>26895817490</v>
      </c>
      <c r="AH46" s="18">
        <v>0</v>
      </c>
      <c r="AI46" s="19">
        <f t="shared" si="7"/>
        <v>0</v>
      </c>
      <c r="AJ46" s="19">
        <f t="shared" si="7"/>
        <v>4083131552</v>
      </c>
      <c r="AK46" s="19">
        <f t="shared" si="7"/>
        <v>162222971260</v>
      </c>
      <c r="AL46" s="19">
        <f t="shared" si="7"/>
        <v>0</v>
      </c>
      <c r="AM46" s="18">
        <v>0</v>
      </c>
      <c r="AN46" s="16">
        <v>1000000000</v>
      </c>
      <c r="AO46" s="16">
        <v>80687452470</v>
      </c>
      <c r="AP46" s="18">
        <v>0</v>
      </c>
      <c r="AQ46" s="19">
        <f t="shared" si="8"/>
        <v>0</v>
      </c>
      <c r="AR46" s="19">
        <f t="shared" si="8"/>
        <v>5083131552</v>
      </c>
      <c r="AS46" s="19">
        <f t="shared" si="8"/>
        <v>242910423730</v>
      </c>
      <c r="AT46" s="19">
        <f t="shared" si="8"/>
        <v>0</v>
      </c>
    </row>
    <row r="47" spans="1:46" ht="12.75">
      <c r="A47" s="14">
        <v>8999991244</v>
      </c>
      <c r="B47" s="14">
        <v>27500000</v>
      </c>
      <c r="C47" s="15" t="s">
        <v>105</v>
      </c>
      <c r="D47" s="15" t="s">
        <v>106</v>
      </c>
      <c r="E47" s="16">
        <v>0</v>
      </c>
      <c r="F47" s="16">
        <f>VLOOKUP(A47,'[1]Hoja1'!$B$10:$D$53,3,0)</f>
        <v>2742621660</v>
      </c>
      <c r="G47" s="17">
        <f t="shared" si="0"/>
        <v>0</v>
      </c>
      <c r="H47" s="17">
        <f t="shared" si="0"/>
        <v>2742621660</v>
      </c>
      <c r="I47" s="16">
        <v>0</v>
      </c>
      <c r="J47" s="16">
        <v>0</v>
      </c>
      <c r="K47" s="16">
        <v>5480243320</v>
      </c>
      <c r="L47" s="17">
        <f t="shared" si="1"/>
        <v>0</v>
      </c>
      <c r="M47" s="17">
        <f t="shared" si="2"/>
        <v>0</v>
      </c>
      <c r="N47" s="17">
        <f t="shared" si="3"/>
        <v>8222864980</v>
      </c>
      <c r="O47" s="18">
        <v>0</v>
      </c>
      <c r="P47" s="16">
        <v>206756765</v>
      </c>
      <c r="Q47" s="16">
        <v>5428190260</v>
      </c>
      <c r="R47" s="18">
        <v>0</v>
      </c>
      <c r="S47" s="19">
        <f t="shared" si="4"/>
        <v>0</v>
      </c>
      <c r="T47" s="19">
        <f t="shared" si="4"/>
        <v>206756765</v>
      </c>
      <c r="U47" s="19">
        <f t="shared" si="4"/>
        <v>13651055240</v>
      </c>
      <c r="V47" s="19">
        <f t="shared" si="5"/>
        <v>0</v>
      </c>
      <c r="W47" s="18">
        <v>0</v>
      </c>
      <c r="X47" s="16">
        <v>0</v>
      </c>
      <c r="Y47" s="16">
        <v>0</v>
      </c>
      <c r="Z47" s="18">
        <v>0</v>
      </c>
      <c r="AA47" s="19">
        <f t="shared" si="6"/>
        <v>0</v>
      </c>
      <c r="AB47" s="19">
        <f t="shared" si="6"/>
        <v>206756765</v>
      </c>
      <c r="AC47" s="19">
        <f t="shared" si="6"/>
        <v>13651055240</v>
      </c>
      <c r="AD47" s="19">
        <f t="shared" si="6"/>
        <v>0</v>
      </c>
      <c r="AE47" s="18">
        <v>0</v>
      </c>
      <c r="AF47" s="16">
        <v>0</v>
      </c>
      <c r="AG47" s="16">
        <v>5425190260</v>
      </c>
      <c r="AH47" s="18">
        <v>0</v>
      </c>
      <c r="AI47" s="19">
        <f t="shared" si="7"/>
        <v>0</v>
      </c>
      <c r="AJ47" s="19">
        <f t="shared" si="7"/>
        <v>206756765</v>
      </c>
      <c r="AK47" s="19">
        <f t="shared" si="7"/>
        <v>19076245500</v>
      </c>
      <c r="AL47" s="19">
        <f t="shared" si="7"/>
        <v>0</v>
      </c>
      <c r="AM47" s="18">
        <v>0</v>
      </c>
      <c r="AN47" s="16">
        <v>0</v>
      </c>
      <c r="AO47" s="16">
        <v>6228190260</v>
      </c>
      <c r="AP47" s="18">
        <v>0</v>
      </c>
      <c r="AQ47" s="19">
        <f t="shared" si="8"/>
        <v>0</v>
      </c>
      <c r="AR47" s="19">
        <f t="shared" si="8"/>
        <v>206756765</v>
      </c>
      <c r="AS47" s="19">
        <f t="shared" si="8"/>
        <v>25304435760</v>
      </c>
      <c r="AT47" s="19">
        <f t="shared" si="8"/>
        <v>0</v>
      </c>
    </row>
    <row r="48" spans="1:46" ht="12.75">
      <c r="A48" s="14">
        <v>8999992307</v>
      </c>
      <c r="B48" s="14">
        <v>222711001</v>
      </c>
      <c r="C48" s="15" t="s">
        <v>107</v>
      </c>
      <c r="D48" s="15" t="s">
        <v>108</v>
      </c>
      <c r="E48" s="16">
        <v>0</v>
      </c>
      <c r="F48" s="16">
        <f>VLOOKUP(A48,'[1]Hoja1'!$B$10:$D$53,3,0)</f>
        <v>801608292</v>
      </c>
      <c r="G48" s="17">
        <f t="shared" si="0"/>
        <v>0</v>
      </c>
      <c r="H48" s="17">
        <f t="shared" si="0"/>
        <v>801608292</v>
      </c>
      <c r="I48" s="16">
        <v>0</v>
      </c>
      <c r="J48" s="16">
        <v>0</v>
      </c>
      <c r="K48" s="16">
        <v>1593216585</v>
      </c>
      <c r="L48" s="17">
        <f t="shared" si="1"/>
        <v>0</v>
      </c>
      <c r="M48" s="17">
        <f t="shared" si="2"/>
        <v>0</v>
      </c>
      <c r="N48" s="17">
        <f t="shared" si="3"/>
        <v>2394824877</v>
      </c>
      <c r="O48" s="18">
        <v>0</v>
      </c>
      <c r="P48" s="16">
        <v>0</v>
      </c>
      <c r="Q48" s="16">
        <v>793270613</v>
      </c>
      <c r="R48" s="18">
        <v>0</v>
      </c>
      <c r="S48" s="19">
        <f t="shared" si="4"/>
        <v>0</v>
      </c>
      <c r="T48" s="19">
        <f t="shared" si="4"/>
        <v>0</v>
      </c>
      <c r="U48" s="19">
        <f t="shared" si="4"/>
        <v>3188095490</v>
      </c>
      <c r="V48" s="19">
        <f t="shared" si="5"/>
        <v>0</v>
      </c>
      <c r="W48" s="18">
        <v>0</v>
      </c>
      <c r="X48" s="16">
        <v>0</v>
      </c>
      <c r="Y48" s="16">
        <v>793270613</v>
      </c>
      <c r="Z48" s="18">
        <v>0</v>
      </c>
      <c r="AA48" s="19">
        <f t="shared" si="6"/>
        <v>0</v>
      </c>
      <c r="AB48" s="19">
        <f t="shared" si="6"/>
        <v>0</v>
      </c>
      <c r="AC48" s="19">
        <f t="shared" si="6"/>
        <v>3981366103</v>
      </c>
      <c r="AD48" s="19">
        <f t="shared" si="6"/>
        <v>0</v>
      </c>
      <c r="AE48" s="18">
        <v>0</v>
      </c>
      <c r="AF48" s="16">
        <v>0</v>
      </c>
      <c r="AG48" s="16">
        <v>793270613</v>
      </c>
      <c r="AH48" s="18">
        <v>0</v>
      </c>
      <c r="AI48" s="19">
        <f t="shared" si="7"/>
        <v>0</v>
      </c>
      <c r="AJ48" s="19">
        <f t="shared" si="7"/>
        <v>0</v>
      </c>
      <c r="AK48" s="19">
        <f t="shared" si="7"/>
        <v>4774636716</v>
      </c>
      <c r="AL48" s="19">
        <f t="shared" si="7"/>
        <v>0</v>
      </c>
      <c r="AM48" s="18">
        <v>0</v>
      </c>
      <c r="AN48" s="16">
        <v>0</v>
      </c>
      <c r="AO48" s="16">
        <v>1586541226</v>
      </c>
      <c r="AP48" s="18">
        <v>0</v>
      </c>
      <c r="AQ48" s="19">
        <f t="shared" si="8"/>
        <v>0</v>
      </c>
      <c r="AR48" s="19">
        <f t="shared" si="8"/>
        <v>0</v>
      </c>
      <c r="AS48" s="19">
        <f t="shared" si="8"/>
        <v>6361177942</v>
      </c>
      <c r="AT48" s="19">
        <f t="shared" si="8"/>
        <v>0</v>
      </c>
    </row>
    <row r="49" spans="1:46" ht="12.75">
      <c r="A49" s="14">
        <v>8020110655</v>
      </c>
      <c r="B49" s="14">
        <v>64500000</v>
      </c>
      <c r="C49" s="15" t="s">
        <v>109</v>
      </c>
      <c r="D49" s="15" t="s">
        <v>110</v>
      </c>
      <c r="E49" s="16">
        <v>0</v>
      </c>
      <c r="F49" s="16">
        <f>VLOOKUP(A49,'[1]Hoja1'!$B$10:$D$53,3,0)</f>
        <v>161370789</v>
      </c>
      <c r="G49" s="17">
        <f t="shared" si="0"/>
        <v>0</v>
      </c>
      <c r="H49" s="17">
        <f t="shared" si="0"/>
        <v>161370789</v>
      </c>
      <c r="I49" s="16">
        <v>0</v>
      </c>
      <c r="J49" s="16">
        <v>0</v>
      </c>
      <c r="K49" s="16">
        <v>161370789</v>
      </c>
      <c r="L49" s="17">
        <f t="shared" si="1"/>
        <v>0</v>
      </c>
      <c r="M49" s="17">
        <f t="shared" si="2"/>
        <v>0</v>
      </c>
      <c r="N49" s="17">
        <f t="shared" si="3"/>
        <v>322741578</v>
      </c>
      <c r="O49" s="18">
        <v>0</v>
      </c>
      <c r="P49" s="16">
        <v>0</v>
      </c>
      <c r="Q49" s="16">
        <v>157646848</v>
      </c>
      <c r="R49" s="18">
        <v>0</v>
      </c>
      <c r="S49" s="19">
        <f t="shared" si="4"/>
        <v>0</v>
      </c>
      <c r="T49" s="19">
        <f t="shared" si="4"/>
        <v>0</v>
      </c>
      <c r="U49" s="19">
        <f t="shared" si="4"/>
        <v>480388426</v>
      </c>
      <c r="V49" s="19">
        <f t="shared" si="5"/>
        <v>0</v>
      </c>
      <c r="W49" s="18">
        <v>0</v>
      </c>
      <c r="X49" s="16">
        <v>0</v>
      </c>
      <c r="Y49" s="16">
        <v>157646848</v>
      </c>
      <c r="Z49" s="18">
        <v>0</v>
      </c>
      <c r="AA49" s="19">
        <f t="shared" si="6"/>
        <v>0</v>
      </c>
      <c r="AB49" s="19">
        <f t="shared" si="6"/>
        <v>0</v>
      </c>
      <c r="AC49" s="19">
        <f t="shared" si="6"/>
        <v>638035274</v>
      </c>
      <c r="AD49" s="19">
        <f t="shared" si="6"/>
        <v>0</v>
      </c>
      <c r="AE49" s="18">
        <v>0</v>
      </c>
      <c r="AF49" s="16">
        <v>0</v>
      </c>
      <c r="AG49" s="16">
        <v>157646848</v>
      </c>
      <c r="AH49" s="18">
        <v>0</v>
      </c>
      <c r="AI49" s="19">
        <f t="shared" si="7"/>
        <v>0</v>
      </c>
      <c r="AJ49" s="19">
        <f t="shared" si="7"/>
        <v>0</v>
      </c>
      <c r="AK49" s="19">
        <f t="shared" si="7"/>
        <v>795682122</v>
      </c>
      <c r="AL49" s="19">
        <f t="shared" si="7"/>
        <v>0</v>
      </c>
      <c r="AM49" s="18">
        <v>0</v>
      </c>
      <c r="AN49" s="16">
        <v>0</v>
      </c>
      <c r="AO49" s="16">
        <v>157646848</v>
      </c>
      <c r="AP49" s="18">
        <v>0</v>
      </c>
      <c r="AQ49" s="19">
        <f t="shared" si="8"/>
        <v>0</v>
      </c>
      <c r="AR49" s="19">
        <f t="shared" si="8"/>
        <v>0</v>
      </c>
      <c r="AS49" s="19">
        <f t="shared" si="8"/>
        <v>953328970</v>
      </c>
      <c r="AT49" s="19">
        <f t="shared" si="8"/>
        <v>0</v>
      </c>
    </row>
    <row r="50" spans="1:46" ht="12.75">
      <c r="A50" s="14">
        <v>8904800545</v>
      </c>
      <c r="B50" s="14">
        <v>824613000</v>
      </c>
      <c r="C50" s="15" t="s">
        <v>111</v>
      </c>
      <c r="D50" s="15" t="s">
        <v>112</v>
      </c>
      <c r="E50" s="16">
        <v>0</v>
      </c>
      <c r="F50" s="16">
        <f>VLOOKUP(A50,'[1]Hoja1'!$B$10:$D$53,3,0)</f>
        <v>199619824</v>
      </c>
      <c r="G50" s="17">
        <f t="shared" si="0"/>
        <v>0</v>
      </c>
      <c r="H50" s="17">
        <f t="shared" si="0"/>
        <v>199619824</v>
      </c>
      <c r="I50" s="16">
        <v>0</v>
      </c>
      <c r="J50" s="16">
        <v>0</v>
      </c>
      <c r="K50" s="16">
        <v>199619824</v>
      </c>
      <c r="L50" s="17">
        <f t="shared" si="1"/>
        <v>0</v>
      </c>
      <c r="M50" s="17">
        <f t="shared" si="2"/>
        <v>0</v>
      </c>
      <c r="N50" s="17">
        <f t="shared" si="3"/>
        <v>399239648</v>
      </c>
      <c r="O50" s="18">
        <v>0</v>
      </c>
      <c r="P50" s="16">
        <v>0</v>
      </c>
      <c r="Q50" s="16">
        <v>195013213</v>
      </c>
      <c r="R50" s="18">
        <v>0</v>
      </c>
      <c r="S50" s="19">
        <f t="shared" si="4"/>
        <v>0</v>
      </c>
      <c r="T50" s="19">
        <f t="shared" si="4"/>
        <v>0</v>
      </c>
      <c r="U50" s="19">
        <f t="shared" si="4"/>
        <v>594252861</v>
      </c>
      <c r="V50" s="19">
        <f t="shared" si="5"/>
        <v>0</v>
      </c>
      <c r="W50" s="18">
        <v>0</v>
      </c>
      <c r="X50" s="16">
        <v>0</v>
      </c>
      <c r="Y50" s="16">
        <v>195013213</v>
      </c>
      <c r="Z50" s="18">
        <v>0</v>
      </c>
      <c r="AA50" s="19">
        <f t="shared" si="6"/>
        <v>0</v>
      </c>
      <c r="AB50" s="19">
        <f t="shared" si="6"/>
        <v>0</v>
      </c>
      <c r="AC50" s="19">
        <f t="shared" si="6"/>
        <v>789266074</v>
      </c>
      <c r="AD50" s="19">
        <f t="shared" si="6"/>
        <v>0</v>
      </c>
      <c r="AE50" s="18">
        <v>0</v>
      </c>
      <c r="AF50" s="16">
        <v>0</v>
      </c>
      <c r="AG50" s="16">
        <v>195013213</v>
      </c>
      <c r="AH50" s="18">
        <v>0</v>
      </c>
      <c r="AI50" s="19">
        <f t="shared" si="7"/>
        <v>0</v>
      </c>
      <c r="AJ50" s="19">
        <f t="shared" si="7"/>
        <v>0</v>
      </c>
      <c r="AK50" s="19">
        <f t="shared" si="7"/>
        <v>984279287</v>
      </c>
      <c r="AL50" s="19">
        <f t="shared" si="7"/>
        <v>0</v>
      </c>
      <c r="AM50" s="18">
        <v>0</v>
      </c>
      <c r="AN50" s="16">
        <v>0</v>
      </c>
      <c r="AO50" s="16">
        <v>195013213</v>
      </c>
      <c r="AP50" s="18">
        <v>0</v>
      </c>
      <c r="AQ50" s="19">
        <f t="shared" si="8"/>
        <v>0</v>
      </c>
      <c r="AR50" s="19">
        <f t="shared" si="8"/>
        <v>0</v>
      </c>
      <c r="AS50" s="19">
        <f t="shared" si="8"/>
        <v>1179292500</v>
      </c>
      <c r="AT50" s="19">
        <f t="shared" si="8"/>
        <v>0</v>
      </c>
    </row>
    <row r="51" spans="1:46" ht="12.75">
      <c r="A51" s="14">
        <v>8909801531</v>
      </c>
      <c r="B51" s="14">
        <v>821505000</v>
      </c>
      <c r="C51" s="15" t="s">
        <v>113</v>
      </c>
      <c r="D51" s="15" t="s">
        <v>114</v>
      </c>
      <c r="E51" s="16">
        <v>0</v>
      </c>
      <c r="F51" s="16">
        <f>VLOOKUP(A51,'[1]Hoja1'!$B$10:$D$53,3,0)</f>
        <v>475149813</v>
      </c>
      <c r="G51" s="17">
        <f t="shared" si="0"/>
        <v>0</v>
      </c>
      <c r="H51" s="17">
        <f t="shared" si="0"/>
        <v>475149813</v>
      </c>
      <c r="I51" s="16">
        <v>0</v>
      </c>
      <c r="J51" s="16">
        <v>0</v>
      </c>
      <c r="K51" s="16">
        <v>475149813</v>
      </c>
      <c r="L51" s="17">
        <f t="shared" si="1"/>
        <v>0</v>
      </c>
      <c r="M51" s="17">
        <f t="shared" si="2"/>
        <v>0</v>
      </c>
      <c r="N51" s="17">
        <f t="shared" si="3"/>
        <v>950299626</v>
      </c>
      <c r="O51" s="18">
        <v>0</v>
      </c>
      <c r="P51" s="16">
        <v>0</v>
      </c>
      <c r="Q51" s="16">
        <v>464184817</v>
      </c>
      <c r="R51" s="18">
        <v>0</v>
      </c>
      <c r="S51" s="19">
        <f t="shared" si="4"/>
        <v>0</v>
      </c>
      <c r="T51" s="19">
        <f t="shared" si="4"/>
        <v>0</v>
      </c>
      <c r="U51" s="19">
        <f t="shared" si="4"/>
        <v>1414484443</v>
      </c>
      <c r="V51" s="19">
        <f t="shared" si="5"/>
        <v>0</v>
      </c>
      <c r="W51" s="18">
        <v>0</v>
      </c>
      <c r="X51" s="16">
        <v>0</v>
      </c>
      <c r="Y51" s="16">
        <v>464184817</v>
      </c>
      <c r="Z51" s="18">
        <v>0</v>
      </c>
      <c r="AA51" s="19">
        <f t="shared" si="6"/>
        <v>0</v>
      </c>
      <c r="AB51" s="19">
        <f t="shared" si="6"/>
        <v>0</v>
      </c>
      <c r="AC51" s="19">
        <f t="shared" si="6"/>
        <v>1878669260</v>
      </c>
      <c r="AD51" s="19">
        <f t="shared" si="6"/>
        <v>0</v>
      </c>
      <c r="AE51" s="18">
        <v>0</v>
      </c>
      <c r="AF51" s="16">
        <v>0</v>
      </c>
      <c r="AG51" s="16">
        <v>464184817</v>
      </c>
      <c r="AH51" s="18">
        <v>0</v>
      </c>
      <c r="AI51" s="19">
        <f t="shared" si="7"/>
        <v>0</v>
      </c>
      <c r="AJ51" s="19">
        <f t="shared" si="7"/>
        <v>0</v>
      </c>
      <c r="AK51" s="19">
        <f t="shared" si="7"/>
        <v>2342854077</v>
      </c>
      <c r="AL51" s="19">
        <f t="shared" si="7"/>
        <v>0</v>
      </c>
      <c r="AM51" s="18">
        <v>0</v>
      </c>
      <c r="AN51" s="16">
        <v>0</v>
      </c>
      <c r="AO51" s="16">
        <v>928369634</v>
      </c>
      <c r="AP51" s="18">
        <v>0</v>
      </c>
      <c r="AQ51" s="19">
        <f t="shared" si="8"/>
        <v>0</v>
      </c>
      <c r="AR51" s="19">
        <f t="shared" si="8"/>
        <v>0</v>
      </c>
      <c r="AS51" s="19">
        <f t="shared" si="8"/>
        <v>3271223711</v>
      </c>
      <c r="AT51" s="19">
        <f t="shared" si="8"/>
        <v>0</v>
      </c>
    </row>
    <row r="52" spans="1:46" ht="12.75">
      <c r="A52" s="15">
        <v>8919004932</v>
      </c>
      <c r="B52" s="14">
        <v>214776147</v>
      </c>
      <c r="C52" s="15" t="s">
        <v>115</v>
      </c>
      <c r="D52" s="15" t="s">
        <v>116</v>
      </c>
      <c r="E52" s="16"/>
      <c r="F52" s="16"/>
      <c r="G52" s="17"/>
      <c r="H52" s="17"/>
      <c r="I52" s="16">
        <v>0</v>
      </c>
      <c r="J52" s="16">
        <v>13020000</v>
      </c>
      <c r="K52" s="16">
        <v>0</v>
      </c>
      <c r="L52" s="17">
        <f t="shared" si="1"/>
        <v>0</v>
      </c>
      <c r="M52" s="17">
        <f t="shared" si="2"/>
        <v>13020000</v>
      </c>
      <c r="N52" s="17">
        <f t="shared" si="3"/>
        <v>0</v>
      </c>
      <c r="O52" s="18">
        <v>0</v>
      </c>
      <c r="P52" s="16">
        <v>0</v>
      </c>
      <c r="Q52" s="16">
        <v>0</v>
      </c>
      <c r="R52" s="18">
        <v>0</v>
      </c>
      <c r="S52" s="19">
        <f t="shared" si="4"/>
        <v>0</v>
      </c>
      <c r="T52" s="19">
        <f t="shared" si="4"/>
        <v>13020000</v>
      </c>
      <c r="U52" s="19">
        <f t="shared" si="4"/>
        <v>0</v>
      </c>
      <c r="V52" s="19">
        <f t="shared" si="5"/>
        <v>0</v>
      </c>
      <c r="W52" s="18">
        <v>0</v>
      </c>
      <c r="X52" s="16">
        <v>0</v>
      </c>
      <c r="Y52" s="16">
        <v>0</v>
      </c>
      <c r="Z52" s="18">
        <v>0</v>
      </c>
      <c r="AA52" s="19">
        <f t="shared" si="6"/>
        <v>0</v>
      </c>
      <c r="AB52" s="19">
        <f t="shared" si="6"/>
        <v>13020000</v>
      </c>
      <c r="AC52" s="19">
        <f t="shared" si="6"/>
        <v>0</v>
      </c>
      <c r="AD52" s="19">
        <f t="shared" si="6"/>
        <v>0</v>
      </c>
      <c r="AE52" s="18">
        <v>0</v>
      </c>
      <c r="AF52" s="16">
        <v>0</v>
      </c>
      <c r="AG52" s="16">
        <v>0</v>
      </c>
      <c r="AH52" s="18">
        <v>0</v>
      </c>
      <c r="AI52" s="19">
        <f t="shared" si="7"/>
        <v>0</v>
      </c>
      <c r="AJ52" s="19">
        <f t="shared" si="7"/>
        <v>13020000</v>
      </c>
      <c r="AK52" s="19">
        <f t="shared" si="7"/>
        <v>0</v>
      </c>
      <c r="AL52" s="19">
        <f t="shared" si="7"/>
        <v>0</v>
      </c>
      <c r="AM52" s="18">
        <v>0</v>
      </c>
      <c r="AN52" s="16">
        <v>0</v>
      </c>
      <c r="AO52" s="16">
        <v>0</v>
      </c>
      <c r="AP52" s="18">
        <v>0</v>
      </c>
      <c r="AQ52" s="19">
        <f t="shared" si="8"/>
        <v>0</v>
      </c>
      <c r="AR52" s="19">
        <f t="shared" si="8"/>
        <v>13020000</v>
      </c>
      <c r="AS52" s="19">
        <f t="shared" si="8"/>
        <v>0</v>
      </c>
      <c r="AT52" s="19">
        <f t="shared" si="8"/>
        <v>0</v>
      </c>
    </row>
    <row r="53" spans="1:46" ht="12.75">
      <c r="A53" s="21">
        <v>8600243016</v>
      </c>
      <c r="B53" s="14">
        <v>24700000</v>
      </c>
      <c r="C53" s="15" t="s">
        <v>117</v>
      </c>
      <c r="D53" s="15" t="s">
        <v>118</v>
      </c>
      <c r="E53" s="16"/>
      <c r="F53" s="16"/>
      <c r="G53" s="17"/>
      <c r="H53" s="17"/>
      <c r="I53" s="16"/>
      <c r="J53" s="16"/>
      <c r="K53" s="16"/>
      <c r="L53" s="17"/>
      <c r="M53" s="17"/>
      <c r="N53" s="17"/>
      <c r="O53" s="18">
        <v>0</v>
      </c>
      <c r="P53" s="16">
        <v>0</v>
      </c>
      <c r="Q53" s="16">
        <v>0</v>
      </c>
      <c r="R53" s="16">
        <v>1164093120</v>
      </c>
      <c r="S53" s="19">
        <f t="shared" si="4"/>
        <v>0</v>
      </c>
      <c r="T53" s="19">
        <f t="shared" si="4"/>
        <v>0</v>
      </c>
      <c r="U53" s="19">
        <f t="shared" si="4"/>
        <v>0</v>
      </c>
      <c r="V53" s="19">
        <f t="shared" si="5"/>
        <v>1164093120</v>
      </c>
      <c r="W53" s="18">
        <v>0</v>
      </c>
      <c r="X53" s="16">
        <v>0</v>
      </c>
      <c r="Y53" s="16">
        <v>0</v>
      </c>
      <c r="Z53" s="18">
        <v>0</v>
      </c>
      <c r="AA53" s="19">
        <f t="shared" si="6"/>
        <v>0</v>
      </c>
      <c r="AB53" s="19">
        <f t="shared" si="6"/>
        <v>0</v>
      </c>
      <c r="AC53" s="19">
        <f t="shared" si="6"/>
        <v>0</v>
      </c>
      <c r="AD53" s="19">
        <f t="shared" si="6"/>
        <v>1164093120</v>
      </c>
      <c r="AE53" s="18">
        <v>0</v>
      </c>
      <c r="AF53" s="16">
        <v>0</v>
      </c>
      <c r="AG53" s="16">
        <v>0</v>
      </c>
      <c r="AH53" s="18">
        <v>0</v>
      </c>
      <c r="AI53" s="19">
        <f t="shared" si="7"/>
        <v>0</v>
      </c>
      <c r="AJ53" s="19">
        <f t="shared" si="7"/>
        <v>0</v>
      </c>
      <c r="AK53" s="19">
        <f t="shared" si="7"/>
        <v>0</v>
      </c>
      <c r="AL53" s="19">
        <f t="shared" si="7"/>
        <v>1164093120</v>
      </c>
      <c r="AM53" s="18">
        <v>0</v>
      </c>
      <c r="AN53" s="16">
        <v>0</v>
      </c>
      <c r="AO53" s="16">
        <v>0</v>
      </c>
      <c r="AP53" s="18">
        <v>0</v>
      </c>
      <c r="AQ53" s="19">
        <f t="shared" si="8"/>
        <v>0</v>
      </c>
      <c r="AR53" s="19">
        <f t="shared" si="8"/>
        <v>0</v>
      </c>
      <c r="AS53" s="19">
        <f t="shared" si="8"/>
        <v>0</v>
      </c>
      <c r="AT53" s="19">
        <f t="shared" si="8"/>
        <v>1164093120</v>
      </c>
    </row>
    <row r="54" spans="1:46" ht="12.75">
      <c r="A54" s="22">
        <v>8000284322</v>
      </c>
      <c r="B54" s="22">
        <v>213013430</v>
      </c>
      <c r="C54" s="22" t="s">
        <v>119</v>
      </c>
      <c r="D54" s="15" t="s">
        <v>120</v>
      </c>
      <c r="E54" s="16">
        <v>0</v>
      </c>
      <c r="F54" s="16">
        <v>0</v>
      </c>
      <c r="G54" s="17">
        <v>0</v>
      </c>
      <c r="H54" s="17">
        <v>0</v>
      </c>
      <c r="I54" s="16">
        <v>0</v>
      </c>
      <c r="J54" s="16">
        <v>0</v>
      </c>
      <c r="K54" s="16">
        <v>0</v>
      </c>
      <c r="L54" s="17">
        <v>0</v>
      </c>
      <c r="M54" s="17">
        <v>0</v>
      </c>
      <c r="N54" s="17">
        <v>0</v>
      </c>
      <c r="O54" s="18">
        <v>0</v>
      </c>
      <c r="P54" s="16">
        <v>0</v>
      </c>
      <c r="Q54" s="16">
        <v>0</v>
      </c>
      <c r="R54" s="16">
        <v>0</v>
      </c>
      <c r="S54" s="19">
        <v>0</v>
      </c>
      <c r="T54" s="19">
        <v>0</v>
      </c>
      <c r="U54" s="19">
        <v>0</v>
      </c>
      <c r="V54" s="19">
        <v>0</v>
      </c>
      <c r="W54" s="18">
        <v>0</v>
      </c>
      <c r="X54" s="16">
        <v>154129622</v>
      </c>
      <c r="Y54" s="16">
        <v>0</v>
      </c>
      <c r="Z54" s="18">
        <v>0</v>
      </c>
      <c r="AA54" s="19">
        <f t="shared" si="6"/>
        <v>0</v>
      </c>
      <c r="AB54" s="19">
        <f t="shared" si="6"/>
        <v>154129622</v>
      </c>
      <c r="AC54" s="19">
        <f t="shared" si="6"/>
        <v>0</v>
      </c>
      <c r="AD54" s="19">
        <f t="shared" si="6"/>
        <v>0</v>
      </c>
      <c r="AE54" s="18">
        <v>0</v>
      </c>
      <c r="AF54" s="16">
        <v>0</v>
      </c>
      <c r="AG54" s="16">
        <v>0</v>
      </c>
      <c r="AH54" s="18">
        <v>0</v>
      </c>
      <c r="AI54" s="19">
        <f t="shared" si="7"/>
        <v>0</v>
      </c>
      <c r="AJ54" s="19">
        <f t="shared" si="7"/>
        <v>154129622</v>
      </c>
      <c r="AK54" s="19">
        <f t="shared" si="7"/>
        <v>0</v>
      </c>
      <c r="AL54" s="19">
        <f t="shared" si="7"/>
        <v>0</v>
      </c>
      <c r="AM54" s="18">
        <v>0</v>
      </c>
      <c r="AN54" s="16">
        <v>0</v>
      </c>
      <c r="AO54" s="16">
        <v>0</v>
      </c>
      <c r="AP54" s="18">
        <v>0</v>
      </c>
      <c r="AQ54" s="19">
        <f t="shared" si="8"/>
        <v>0</v>
      </c>
      <c r="AR54" s="19">
        <f t="shared" si="8"/>
        <v>154129622</v>
      </c>
      <c r="AS54" s="19">
        <f t="shared" si="8"/>
        <v>0</v>
      </c>
      <c r="AT54" s="19">
        <f t="shared" si="8"/>
        <v>0</v>
      </c>
    </row>
    <row r="55" spans="1:46" ht="12.75">
      <c r="A55" s="22">
        <v>8000947557</v>
      </c>
      <c r="B55" s="22">
        <v>215425754</v>
      </c>
      <c r="C55" s="22" t="s">
        <v>121</v>
      </c>
      <c r="D55" s="15" t="s">
        <v>122</v>
      </c>
      <c r="E55" s="16">
        <v>0</v>
      </c>
      <c r="F55" s="16">
        <v>0</v>
      </c>
      <c r="G55" s="17">
        <v>0</v>
      </c>
      <c r="H55" s="17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8">
        <v>0</v>
      </c>
      <c r="P55" s="16">
        <v>0</v>
      </c>
      <c r="Q55" s="16">
        <v>0</v>
      </c>
      <c r="R55" s="16">
        <v>0</v>
      </c>
      <c r="S55" s="19">
        <v>0</v>
      </c>
      <c r="T55" s="19">
        <v>0</v>
      </c>
      <c r="U55" s="19">
        <v>0</v>
      </c>
      <c r="V55" s="19">
        <v>0</v>
      </c>
      <c r="W55" s="18">
        <v>0</v>
      </c>
      <c r="X55" s="16">
        <v>580574914</v>
      </c>
      <c r="Y55" s="16">
        <v>0</v>
      </c>
      <c r="Z55" s="18">
        <v>0</v>
      </c>
      <c r="AA55" s="19">
        <f t="shared" si="6"/>
        <v>0</v>
      </c>
      <c r="AB55" s="19">
        <f t="shared" si="6"/>
        <v>580574914</v>
      </c>
      <c r="AC55" s="19">
        <f t="shared" si="6"/>
        <v>0</v>
      </c>
      <c r="AD55" s="19">
        <f t="shared" si="6"/>
        <v>0</v>
      </c>
      <c r="AE55" s="18">
        <v>0</v>
      </c>
      <c r="AF55" s="16">
        <v>0</v>
      </c>
      <c r="AG55" s="16">
        <v>0</v>
      </c>
      <c r="AH55" s="18">
        <v>0</v>
      </c>
      <c r="AI55" s="19">
        <f t="shared" si="7"/>
        <v>0</v>
      </c>
      <c r="AJ55" s="19">
        <f t="shared" si="7"/>
        <v>580574914</v>
      </c>
      <c r="AK55" s="19">
        <f t="shared" si="7"/>
        <v>0</v>
      </c>
      <c r="AL55" s="19">
        <f t="shared" si="7"/>
        <v>0</v>
      </c>
      <c r="AM55" s="18">
        <v>0</v>
      </c>
      <c r="AN55" s="16">
        <v>169787022</v>
      </c>
      <c r="AO55" s="16">
        <v>0</v>
      </c>
      <c r="AP55" s="18">
        <v>0</v>
      </c>
      <c r="AQ55" s="19">
        <f t="shared" si="8"/>
        <v>0</v>
      </c>
      <c r="AR55" s="19">
        <f t="shared" si="8"/>
        <v>750361936</v>
      </c>
      <c r="AS55" s="19">
        <f t="shared" si="8"/>
        <v>0</v>
      </c>
      <c r="AT55" s="19">
        <f t="shared" si="8"/>
        <v>0</v>
      </c>
    </row>
    <row r="56" spans="1:46" ht="12.75">
      <c r="A56" s="22">
        <v>8001039238</v>
      </c>
      <c r="B56" s="22">
        <v>115252000</v>
      </c>
      <c r="C56" s="22" t="s">
        <v>123</v>
      </c>
      <c r="D56" s="15" t="s">
        <v>124</v>
      </c>
      <c r="E56" s="16">
        <v>0</v>
      </c>
      <c r="F56" s="16">
        <v>0</v>
      </c>
      <c r="G56" s="17">
        <v>0</v>
      </c>
      <c r="H56" s="17">
        <v>0</v>
      </c>
      <c r="I56" s="16">
        <v>0</v>
      </c>
      <c r="J56" s="16">
        <v>0</v>
      </c>
      <c r="K56" s="16">
        <v>0</v>
      </c>
      <c r="L56" s="17">
        <v>0</v>
      </c>
      <c r="M56" s="17">
        <v>0</v>
      </c>
      <c r="N56" s="17">
        <v>0</v>
      </c>
      <c r="O56" s="18">
        <v>0</v>
      </c>
      <c r="P56" s="16">
        <v>0</v>
      </c>
      <c r="Q56" s="16">
        <v>0</v>
      </c>
      <c r="R56" s="16">
        <v>0</v>
      </c>
      <c r="S56" s="19">
        <v>0</v>
      </c>
      <c r="T56" s="19">
        <v>0</v>
      </c>
      <c r="U56" s="19">
        <v>0</v>
      </c>
      <c r="V56" s="19">
        <v>0</v>
      </c>
      <c r="W56" s="18">
        <v>0</v>
      </c>
      <c r="X56" s="16">
        <v>184918301</v>
      </c>
      <c r="Y56" s="16">
        <v>0</v>
      </c>
      <c r="Z56" s="18">
        <v>0</v>
      </c>
      <c r="AA56" s="19">
        <f t="shared" si="6"/>
        <v>0</v>
      </c>
      <c r="AB56" s="19">
        <f t="shared" si="6"/>
        <v>184918301</v>
      </c>
      <c r="AC56" s="19">
        <f t="shared" si="6"/>
        <v>0</v>
      </c>
      <c r="AD56" s="19">
        <f t="shared" si="6"/>
        <v>0</v>
      </c>
      <c r="AE56" s="18">
        <v>0</v>
      </c>
      <c r="AF56" s="16">
        <v>0</v>
      </c>
      <c r="AG56" s="16">
        <v>0</v>
      </c>
      <c r="AH56" s="18">
        <v>0</v>
      </c>
      <c r="AI56" s="19">
        <f t="shared" si="7"/>
        <v>0</v>
      </c>
      <c r="AJ56" s="19">
        <f t="shared" si="7"/>
        <v>184918301</v>
      </c>
      <c r="AK56" s="19">
        <f t="shared" si="7"/>
        <v>0</v>
      </c>
      <c r="AL56" s="19">
        <f t="shared" si="7"/>
        <v>0</v>
      </c>
      <c r="AM56" s="18">
        <v>0</v>
      </c>
      <c r="AN56" s="16">
        <v>0</v>
      </c>
      <c r="AO56" s="16">
        <v>0</v>
      </c>
      <c r="AP56" s="18">
        <v>0</v>
      </c>
      <c r="AQ56" s="19">
        <f t="shared" si="8"/>
        <v>0</v>
      </c>
      <c r="AR56" s="19">
        <f t="shared" si="8"/>
        <v>184918301</v>
      </c>
      <c r="AS56" s="19">
        <f t="shared" si="8"/>
        <v>0</v>
      </c>
      <c r="AT56" s="19">
        <f t="shared" si="8"/>
        <v>0</v>
      </c>
    </row>
    <row r="57" spans="1:46" ht="12.75">
      <c r="A57" s="22">
        <v>8001040626</v>
      </c>
      <c r="B57" s="22">
        <v>210170001</v>
      </c>
      <c r="C57" s="22" t="s">
        <v>125</v>
      </c>
      <c r="D57" s="15" t="s">
        <v>126</v>
      </c>
      <c r="E57" s="16">
        <v>0</v>
      </c>
      <c r="F57" s="16">
        <v>0</v>
      </c>
      <c r="G57" s="17">
        <v>0</v>
      </c>
      <c r="H57" s="17">
        <v>0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8">
        <v>0</v>
      </c>
      <c r="P57" s="16">
        <v>0</v>
      </c>
      <c r="Q57" s="16">
        <v>0</v>
      </c>
      <c r="R57" s="16">
        <v>0</v>
      </c>
      <c r="S57" s="19">
        <v>0</v>
      </c>
      <c r="T57" s="19">
        <v>0</v>
      </c>
      <c r="U57" s="19">
        <v>0</v>
      </c>
      <c r="V57" s="19">
        <v>0</v>
      </c>
      <c r="W57" s="18">
        <v>0</v>
      </c>
      <c r="X57" s="16">
        <v>649000000</v>
      </c>
      <c r="Y57" s="16">
        <v>0</v>
      </c>
      <c r="Z57" s="18">
        <v>0</v>
      </c>
      <c r="AA57" s="19">
        <f t="shared" si="6"/>
        <v>0</v>
      </c>
      <c r="AB57" s="19">
        <f t="shared" si="6"/>
        <v>649000000</v>
      </c>
      <c r="AC57" s="19">
        <f t="shared" si="6"/>
        <v>0</v>
      </c>
      <c r="AD57" s="19">
        <f t="shared" si="6"/>
        <v>0</v>
      </c>
      <c r="AE57" s="18">
        <v>0</v>
      </c>
      <c r="AF57" s="16">
        <v>0</v>
      </c>
      <c r="AG57" s="16">
        <v>0</v>
      </c>
      <c r="AH57" s="18">
        <v>0</v>
      </c>
      <c r="AI57" s="19">
        <f t="shared" si="7"/>
        <v>0</v>
      </c>
      <c r="AJ57" s="19">
        <f t="shared" si="7"/>
        <v>649000000</v>
      </c>
      <c r="AK57" s="19">
        <f t="shared" si="7"/>
        <v>0</v>
      </c>
      <c r="AL57" s="19">
        <f t="shared" si="7"/>
        <v>0</v>
      </c>
      <c r="AM57" s="18">
        <v>0</v>
      </c>
      <c r="AN57" s="16">
        <v>0</v>
      </c>
      <c r="AO57" s="16">
        <v>0</v>
      </c>
      <c r="AP57" s="18">
        <v>0</v>
      </c>
      <c r="AQ57" s="19">
        <f t="shared" si="8"/>
        <v>0</v>
      </c>
      <c r="AR57" s="19">
        <f t="shared" si="8"/>
        <v>649000000</v>
      </c>
      <c r="AS57" s="19">
        <f t="shared" si="8"/>
        <v>0</v>
      </c>
      <c r="AT57" s="19">
        <f t="shared" si="8"/>
        <v>0</v>
      </c>
    </row>
    <row r="58" spans="1:46" ht="12.75">
      <c r="A58" s="22">
        <v>8001136727</v>
      </c>
      <c r="B58" s="22">
        <v>117373000</v>
      </c>
      <c r="C58" s="22" t="s">
        <v>127</v>
      </c>
      <c r="D58" s="15" t="s">
        <v>128</v>
      </c>
      <c r="E58" s="16">
        <v>0</v>
      </c>
      <c r="F58" s="16">
        <v>0</v>
      </c>
      <c r="G58" s="17">
        <v>0</v>
      </c>
      <c r="H58" s="17">
        <v>0</v>
      </c>
      <c r="I58" s="16">
        <v>0</v>
      </c>
      <c r="J58" s="16">
        <v>0</v>
      </c>
      <c r="K58" s="16">
        <v>0</v>
      </c>
      <c r="L58" s="17">
        <v>0</v>
      </c>
      <c r="M58" s="17">
        <v>0</v>
      </c>
      <c r="N58" s="17">
        <v>0</v>
      </c>
      <c r="O58" s="18">
        <v>0</v>
      </c>
      <c r="P58" s="16">
        <v>0</v>
      </c>
      <c r="Q58" s="16">
        <v>0</v>
      </c>
      <c r="R58" s="16">
        <v>0</v>
      </c>
      <c r="S58" s="19">
        <v>0</v>
      </c>
      <c r="T58" s="19">
        <v>0</v>
      </c>
      <c r="U58" s="19">
        <v>0</v>
      </c>
      <c r="V58" s="19">
        <v>0</v>
      </c>
      <c r="W58" s="18">
        <v>0</v>
      </c>
      <c r="X58" s="16">
        <v>117362556</v>
      </c>
      <c r="Y58" s="16">
        <v>0</v>
      </c>
      <c r="Z58" s="18">
        <v>0</v>
      </c>
      <c r="AA58" s="19">
        <f t="shared" si="6"/>
        <v>0</v>
      </c>
      <c r="AB58" s="19">
        <f t="shared" si="6"/>
        <v>117362556</v>
      </c>
      <c r="AC58" s="19">
        <f t="shared" si="6"/>
        <v>0</v>
      </c>
      <c r="AD58" s="19">
        <f t="shared" si="6"/>
        <v>0</v>
      </c>
      <c r="AE58" s="18">
        <v>0</v>
      </c>
      <c r="AF58" s="16">
        <v>0</v>
      </c>
      <c r="AG58" s="16">
        <v>0</v>
      </c>
      <c r="AH58" s="18">
        <v>0</v>
      </c>
      <c r="AI58" s="19">
        <f t="shared" si="7"/>
        <v>0</v>
      </c>
      <c r="AJ58" s="19">
        <f t="shared" si="7"/>
        <v>117362556</v>
      </c>
      <c r="AK58" s="19">
        <f t="shared" si="7"/>
        <v>0</v>
      </c>
      <c r="AL58" s="19">
        <f t="shared" si="7"/>
        <v>0</v>
      </c>
      <c r="AM58" s="18">
        <v>0</v>
      </c>
      <c r="AN58" s="16">
        <v>0</v>
      </c>
      <c r="AO58" s="16">
        <v>0</v>
      </c>
      <c r="AP58" s="18">
        <v>0</v>
      </c>
      <c r="AQ58" s="19">
        <f t="shared" si="8"/>
        <v>0</v>
      </c>
      <c r="AR58" s="19">
        <f t="shared" si="8"/>
        <v>117362556</v>
      </c>
      <c r="AS58" s="19">
        <f t="shared" si="8"/>
        <v>0</v>
      </c>
      <c r="AT58" s="19">
        <f t="shared" si="8"/>
        <v>0</v>
      </c>
    </row>
    <row r="59" spans="1:46" ht="12.75">
      <c r="A59" s="22">
        <v>8901020181</v>
      </c>
      <c r="B59" s="22">
        <v>210108001</v>
      </c>
      <c r="C59" s="22" t="s">
        <v>129</v>
      </c>
      <c r="D59" s="15" t="s">
        <v>130</v>
      </c>
      <c r="E59" s="16">
        <v>0</v>
      </c>
      <c r="F59" s="16">
        <v>0</v>
      </c>
      <c r="G59" s="17">
        <v>0</v>
      </c>
      <c r="H59" s="17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8">
        <v>0</v>
      </c>
      <c r="P59" s="16">
        <v>0</v>
      </c>
      <c r="Q59" s="16">
        <v>0</v>
      </c>
      <c r="R59" s="16">
        <v>0</v>
      </c>
      <c r="S59" s="19">
        <v>0</v>
      </c>
      <c r="T59" s="19">
        <v>0</v>
      </c>
      <c r="U59" s="19">
        <v>0</v>
      </c>
      <c r="V59" s="19">
        <v>0</v>
      </c>
      <c r="W59" s="18">
        <v>0</v>
      </c>
      <c r="X59" s="16">
        <v>3053732640</v>
      </c>
      <c r="Y59" s="16">
        <v>0</v>
      </c>
      <c r="Z59" s="18">
        <v>0</v>
      </c>
      <c r="AA59" s="19">
        <f t="shared" si="6"/>
        <v>0</v>
      </c>
      <c r="AB59" s="19">
        <f t="shared" si="6"/>
        <v>3053732640</v>
      </c>
      <c r="AC59" s="19">
        <f t="shared" si="6"/>
        <v>0</v>
      </c>
      <c r="AD59" s="19">
        <f t="shared" si="6"/>
        <v>0</v>
      </c>
      <c r="AE59" s="18">
        <v>0</v>
      </c>
      <c r="AF59" s="16">
        <v>-2000000000</v>
      </c>
      <c r="AG59" s="16">
        <v>0</v>
      </c>
      <c r="AH59" s="18">
        <v>0</v>
      </c>
      <c r="AI59" s="19">
        <f t="shared" si="7"/>
        <v>0</v>
      </c>
      <c r="AJ59" s="19">
        <f t="shared" si="7"/>
        <v>1053732640</v>
      </c>
      <c r="AK59" s="19">
        <f t="shared" si="7"/>
        <v>0</v>
      </c>
      <c r="AL59" s="19">
        <f t="shared" si="7"/>
        <v>0</v>
      </c>
      <c r="AM59" s="18">
        <v>0</v>
      </c>
      <c r="AN59" s="16">
        <v>2000000000</v>
      </c>
      <c r="AO59" s="16">
        <v>0</v>
      </c>
      <c r="AP59" s="18">
        <v>0</v>
      </c>
      <c r="AQ59" s="19">
        <f t="shared" si="8"/>
        <v>0</v>
      </c>
      <c r="AR59" s="19">
        <f t="shared" si="8"/>
        <v>3053732640</v>
      </c>
      <c r="AS59" s="19">
        <f t="shared" si="8"/>
        <v>0</v>
      </c>
      <c r="AT59" s="19">
        <f t="shared" si="8"/>
        <v>0</v>
      </c>
    </row>
    <row r="60" spans="1:46" ht="12.75">
      <c r="A60" s="22">
        <v>8901062912</v>
      </c>
      <c r="B60" s="22">
        <v>215808758</v>
      </c>
      <c r="C60" s="22" t="s">
        <v>131</v>
      </c>
      <c r="D60" s="15" t="s">
        <v>132</v>
      </c>
      <c r="E60" s="16">
        <v>0</v>
      </c>
      <c r="F60" s="16">
        <v>0</v>
      </c>
      <c r="G60" s="17">
        <v>0</v>
      </c>
      <c r="H60" s="17">
        <v>0</v>
      </c>
      <c r="I60" s="16">
        <v>0</v>
      </c>
      <c r="J60" s="16">
        <v>0</v>
      </c>
      <c r="K60" s="16">
        <v>0</v>
      </c>
      <c r="L60" s="17">
        <v>0</v>
      </c>
      <c r="M60" s="17">
        <v>0</v>
      </c>
      <c r="N60" s="17">
        <v>0</v>
      </c>
      <c r="O60" s="18">
        <v>0</v>
      </c>
      <c r="P60" s="16">
        <v>0</v>
      </c>
      <c r="Q60" s="16">
        <v>0</v>
      </c>
      <c r="R60" s="16">
        <v>0</v>
      </c>
      <c r="S60" s="19">
        <v>0</v>
      </c>
      <c r="T60" s="19">
        <v>0</v>
      </c>
      <c r="U60" s="19">
        <v>0</v>
      </c>
      <c r="V60" s="19">
        <v>0</v>
      </c>
      <c r="W60" s="18">
        <v>0</v>
      </c>
      <c r="X60" s="16">
        <v>392365456</v>
      </c>
      <c r="Y60" s="16">
        <v>0</v>
      </c>
      <c r="Z60" s="18">
        <v>0</v>
      </c>
      <c r="AA60" s="19">
        <f t="shared" si="6"/>
        <v>0</v>
      </c>
      <c r="AB60" s="19">
        <f t="shared" si="6"/>
        <v>392365456</v>
      </c>
      <c r="AC60" s="19">
        <f t="shared" si="6"/>
        <v>0</v>
      </c>
      <c r="AD60" s="19">
        <f t="shared" si="6"/>
        <v>0</v>
      </c>
      <c r="AE60" s="18">
        <v>0</v>
      </c>
      <c r="AF60" s="16">
        <v>0</v>
      </c>
      <c r="AG60" s="16">
        <v>0</v>
      </c>
      <c r="AH60" s="18">
        <v>0</v>
      </c>
      <c r="AI60" s="19">
        <f t="shared" si="7"/>
        <v>0</v>
      </c>
      <c r="AJ60" s="19">
        <f t="shared" si="7"/>
        <v>392365456</v>
      </c>
      <c r="AK60" s="19">
        <f t="shared" si="7"/>
        <v>0</v>
      </c>
      <c r="AL60" s="19">
        <f t="shared" si="7"/>
        <v>0</v>
      </c>
      <c r="AM60" s="18">
        <v>0</v>
      </c>
      <c r="AN60" s="16">
        <v>0</v>
      </c>
      <c r="AO60" s="16">
        <v>0</v>
      </c>
      <c r="AP60" s="18">
        <v>0</v>
      </c>
      <c r="AQ60" s="19">
        <f t="shared" si="8"/>
        <v>0</v>
      </c>
      <c r="AR60" s="19">
        <f t="shared" si="8"/>
        <v>392365456</v>
      </c>
      <c r="AS60" s="19">
        <f t="shared" si="8"/>
        <v>0</v>
      </c>
      <c r="AT60" s="19">
        <f t="shared" si="8"/>
        <v>0</v>
      </c>
    </row>
    <row r="61" spans="1:46" ht="12.75">
      <c r="A61" s="22">
        <v>8909052111</v>
      </c>
      <c r="B61" s="22">
        <v>210105001</v>
      </c>
      <c r="C61" s="22" t="s">
        <v>133</v>
      </c>
      <c r="D61" s="15" t="s">
        <v>134</v>
      </c>
      <c r="E61" s="16">
        <v>0</v>
      </c>
      <c r="F61" s="16">
        <v>0</v>
      </c>
      <c r="G61" s="17">
        <v>0</v>
      </c>
      <c r="H61" s="17">
        <v>0</v>
      </c>
      <c r="I61" s="16">
        <v>0</v>
      </c>
      <c r="J61" s="16">
        <v>0</v>
      </c>
      <c r="K61" s="16">
        <v>0</v>
      </c>
      <c r="L61" s="17">
        <v>0</v>
      </c>
      <c r="M61" s="17">
        <v>0</v>
      </c>
      <c r="N61" s="17">
        <v>0</v>
      </c>
      <c r="O61" s="18">
        <v>0</v>
      </c>
      <c r="P61" s="16">
        <v>0</v>
      </c>
      <c r="Q61" s="16">
        <v>0</v>
      </c>
      <c r="R61" s="16">
        <v>0</v>
      </c>
      <c r="S61" s="19">
        <v>0</v>
      </c>
      <c r="T61" s="19">
        <v>0</v>
      </c>
      <c r="U61" s="19">
        <v>0</v>
      </c>
      <c r="V61" s="19">
        <v>0</v>
      </c>
      <c r="W61" s="18">
        <v>0</v>
      </c>
      <c r="X61" s="16">
        <v>1000000000</v>
      </c>
      <c r="Y61" s="16">
        <v>0</v>
      </c>
      <c r="Z61" s="18">
        <v>0</v>
      </c>
      <c r="AA61" s="19">
        <f t="shared" si="6"/>
        <v>0</v>
      </c>
      <c r="AB61" s="19">
        <f t="shared" si="6"/>
        <v>1000000000</v>
      </c>
      <c r="AC61" s="19">
        <f t="shared" si="6"/>
        <v>0</v>
      </c>
      <c r="AD61" s="19">
        <f t="shared" si="6"/>
        <v>0</v>
      </c>
      <c r="AE61" s="18">
        <v>0</v>
      </c>
      <c r="AF61" s="16">
        <v>0</v>
      </c>
      <c r="AG61" s="16">
        <v>0</v>
      </c>
      <c r="AH61" s="18">
        <v>0</v>
      </c>
      <c r="AI61" s="19">
        <f t="shared" si="7"/>
        <v>0</v>
      </c>
      <c r="AJ61" s="19">
        <f t="shared" si="7"/>
        <v>1000000000</v>
      </c>
      <c r="AK61" s="19">
        <f t="shared" si="7"/>
        <v>0</v>
      </c>
      <c r="AL61" s="19">
        <f t="shared" si="7"/>
        <v>0</v>
      </c>
      <c r="AM61" s="18">
        <v>0</v>
      </c>
      <c r="AN61" s="16">
        <v>0</v>
      </c>
      <c r="AO61" s="16">
        <v>0</v>
      </c>
      <c r="AP61" s="18">
        <v>0</v>
      </c>
      <c r="AQ61" s="19">
        <f t="shared" si="8"/>
        <v>0</v>
      </c>
      <c r="AR61" s="19">
        <f t="shared" si="8"/>
        <v>1000000000</v>
      </c>
      <c r="AS61" s="19">
        <f t="shared" si="8"/>
        <v>0</v>
      </c>
      <c r="AT61" s="19">
        <f t="shared" si="8"/>
        <v>0</v>
      </c>
    </row>
    <row r="62" spans="1:46" ht="12.75">
      <c r="A62" s="22">
        <v>8909801121</v>
      </c>
      <c r="B62" s="22">
        <v>218805088</v>
      </c>
      <c r="C62" s="22" t="s">
        <v>135</v>
      </c>
      <c r="D62" s="15" t="s">
        <v>136</v>
      </c>
      <c r="E62" s="16">
        <v>0</v>
      </c>
      <c r="F62" s="16">
        <v>0</v>
      </c>
      <c r="G62" s="17">
        <v>0</v>
      </c>
      <c r="H62" s="17">
        <v>0</v>
      </c>
      <c r="I62" s="16">
        <v>0</v>
      </c>
      <c r="J62" s="16">
        <v>0</v>
      </c>
      <c r="K62" s="16">
        <v>0</v>
      </c>
      <c r="L62" s="17">
        <v>0</v>
      </c>
      <c r="M62" s="17">
        <v>0</v>
      </c>
      <c r="N62" s="17">
        <v>0</v>
      </c>
      <c r="O62" s="18">
        <v>0</v>
      </c>
      <c r="P62" s="16">
        <v>0</v>
      </c>
      <c r="Q62" s="16">
        <v>0</v>
      </c>
      <c r="R62" s="16">
        <v>0</v>
      </c>
      <c r="S62" s="19">
        <v>0</v>
      </c>
      <c r="T62" s="19">
        <v>0</v>
      </c>
      <c r="U62" s="19">
        <v>0</v>
      </c>
      <c r="V62" s="19">
        <v>0</v>
      </c>
      <c r="W62" s="18">
        <v>0</v>
      </c>
      <c r="X62" s="16">
        <v>1701000000</v>
      </c>
      <c r="Y62" s="16">
        <v>0</v>
      </c>
      <c r="Z62" s="18">
        <v>0</v>
      </c>
      <c r="AA62" s="19">
        <f t="shared" si="6"/>
        <v>0</v>
      </c>
      <c r="AB62" s="19">
        <f t="shared" si="6"/>
        <v>1701000000</v>
      </c>
      <c r="AC62" s="19">
        <f t="shared" si="6"/>
        <v>0</v>
      </c>
      <c r="AD62" s="19">
        <f t="shared" si="6"/>
        <v>0</v>
      </c>
      <c r="AE62" s="18">
        <v>0</v>
      </c>
      <c r="AF62" s="16">
        <v>0</v>
      </c>
      <c r="AG62" s="16">
        <v>0</v>
      </c>
      <c r="AH62" s="18">
        <v>0</v>
      </c>
      <c r="AI62" s="19">
        <f t="shared" si="7"/>
        <v>0</v>
      </c>
      <c r="AJ62" s="19">
        <f t="shared" si="7"/>
        <v>1701000000</v>
      </c>
      <c r="AK62" s="19">
        <f t="shared" si="7"/>
        <v>0</v>
      </c>
      <c r="AL62" s="19">
        <f t="shared" si="7"/>
        <v>0</v>
      </c>
      <c r="AM62" s="18">
        <v>0</v>
      </c>
      <c r="AN62" s="16">
        <v>0</v>
      </c>
      <c r="AO62" s="16">
        <v>0</v>
      </c>
      <c r="AP62" s="18">
        <v>0</v>
      </c>
      <c r="AQ62" s="19">
        <f t="shared" si="8"/>
        <v>0</v>
      </c>
      <c r="AR62" s="19">
        <f t="shared" si="8"/>
        <v>1701000000</v>
      </c>
      <c r="AS62" s="19">
        <f t="shared" si="8"/>
        <v>0</v>
      </c>
      <c r="AT62" s="19">
        <f t="shared" si="8"/>
        <v>0</v>
      </c>
    </row>
    <row r="63" spans="1:46" ht="12.75">
      <c r="A63" s="22">
        <v>8914800302</v>
      </c>
      <c r="B63" s="22">
        <v>210166001</v>
      </c>
      <c r="C63" s="22" t="s">
        <v>137</v>
      </c>
      <c r="D63" s="15" t="s">
        <v>138</v>
      </c>
      <c r="E63" s="16">
        <v>0</v>
      </c>
      <c r="F63" s="16">
        <v>0</v>
      </c>
      <c r="G63" s="17">
        <v>0</v>
      </c>
      <c r="H63" s="17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8">
        <v>0</v>
      </c>
      <c r="P63" s="16">
        <v>0</v>
      </c>
      <c r="Q63" s="16">
        <v>0</v>
      </c>
      <c r="R63" s="16">
        <v>0</v>
      </c>
      <c r="S63" s="19">
        <v>0</v>
      </c>
      <c r="T63" s="19">
        <v>0</v>
      </c>
      <c r="U63" s="19">
        <v>0</v>
      </c>
      <c r="V63" s="19">
        <v>0</v>
      </c>
      <c r="W63" s="18">
        <v>0</v>
      </c>
      <c r="X63" s="16">
        <v>22323744</v>
      </c>
      <c r="Y63" s="16">
        <v>0</v>
      </c>
      <c r="Z63" s="18">
        <v>0</v>
      </c>
      <c r="AA63" s="19">
        <f t="shared" si="6"/>
        <v>0</v>
      </c>
      <c r="AB63" s="19">
        <f t="shared" si="6"/>
        <v>22323744</v>
      </c>
      <c r="AC63" s="19">
        <f t="shared" si="6"/>
        <v>0</v>
      </c>
      <c r="AD63" s="19">
        <f t="shared" si="6"/>
        <v>0</v>
      </c>
      <c r="AE63" s="18">
        <v>0</v>
      </c>
      <c r="AF63" s="16">
        <v>0</v>
      </c>
      <c r="AG63" s="16">
        <v>0</v>
      </c>
      <c r="AH63" s="18">
        <v>0</v>
      </c>
      <c r="AI63" s="19">
        <f t="shared" si="7"/>
        <v>0</v>
      </c>
      <c r="AJ63" s="19">
        <f t="shared" si="7"/>
        <v>22323744</v>
      </c>
      <c r="AK63" s="19">
        <f t="shared" si="7"/>
        <v>0</v>
      </c>
      <c r="AL63" s="19">
        <f t="shared" si="7"/>
        <v>0</v>
      </c>
      <c r="AM63" s="18">
        <v>0</v>
      </c>
      <c r="AN63" s="16">
        <v>0</v>
      </c>
      <c r="AO63" s="16">
        <v>0</v>
      </c>
      <c r="AP63" s="18">
        <v>0</v>
      </c>
      <c r="AQ63" s="19">
        <f t="shared" si="8"/>
        <v>0</v>
      </c>
      <c r="AR63" s="19">
        <f t="shared" si="8"/>
        <v>22323744</v>
      </c>
      <c r="AS63" s="19">
        <f t="shared" si="8"/>
        <v>0</v>
      </c>
      <c r="AT63" s="19">
        <f t="shared" si="8"/>
        <v>0</v>
      </c>
    </row>
    <row r="64" spans="1:46" ht="12.75">
      <c r="A64" s="22">
        <v>8915800168</v>
      </c>
      <c r="B64" s="22">
        <v>111919000</v>
      </c>
      <c r="C64" s="22" t="s">
        <v>139</v>
      </c>
      <c r="D64" s="15" t="s">
        <v>140</v>
      </c>
      <c r="E64" s="16">
        <v>0</v>
      </c>
      <c r="F64" s="16">
        <v>0</v>
      </c>
      <c r="G64" s="17">
        <v>0</v>
      </c>
      <c r="H64" s="17">
        <v>0</v>
      </c>
      <c r="I64" s="16">
        <v>0</v>
      </c>
      <c r="J64" s="16">
        <v>0</v>
      </c>
      <c r="K64" s="16">
        <v>0</v>
      </c>
      <c r="L64" s="17">
        <v>0</v>
      </c>
      <c r="M64" s="17">
        <v>0</v>
      </c>
      <c r="N64" s="17">
        <v>0</v>
      </c>
      <c r="O64" s="18">
        <v>0</v>
      </c>
      <c r="P64" s="16">
        <v>0</v>
      </c>
      <c r="Q64" s="16">
        <v>0</v>
      </c>
      <c r="R64" s="16">
        <v>0</v>
      </c>
      <c r="S64" s="19">
        <v>0</v>
      </c>
      <c r="T64" s="19">
        <v>0</v>
      </c>
      <c r="U64" s="19">
        <v>0</v>
      </c>
      <c r="V64" s="19">
        <v>0</v>
      </c>
      <c r="W64" s="18">
        <v>0</v>
      </c>
      <c r="X64" s="16">
        <v>114460172</v>
      </c>
      <c r="Y64" s="16">
        <v>0</v>
      </c>
      <c r="Z64" s="18">
        <v>0</v>
      </c>
      <c r="AA64" s="19">
        <f t="shared" si="6"/>
        <v>0</v>
      </c>
      <c r="AB64" s="19">
        <f t="shared" si="6"/>
        <v>114460172</v>
      </c>
      <c r="AC64" s="19">
        <f t="shared" si="6"/>
        <v>0</v>
      </c>
      <c r="AD64" s="19">
        <f t="shared" si="6"/>
        <v>0</v>
      </c>
      <c r="AE64" s="18">
        <v>0</v>
      </c>
      <c r="AF64" s="16">
        <v>0</v>
      </c>
      <c r="AG64" s="16">
        <v>0</v>
      </c>
      <c r="AH64" s="18">
        <v>0</v>
      </c>
      <c r="AI64" s="19">
        <f t="shared" si="7"/>
        <v>0</v>
      </c>
      <c r="AJ64" s="19">
        <f t="shared" si="7"/>
        <v>114460172</v>
      </c>
      <c r="AK64" s="19">
        <f t="shared" si="7"/>
        <v>0</v>
      </c>
      <c r="AL64" s="19">
        <f t="shared" si="7"/>
        <v>0</v>
      </c>
      <c r="AM64" s="18">
        <v>0</v>
      </c>
      <c r="AN64" s="16">
        <v>0</v>
      </c>
      <c r="AO64" s="16">
        <v>0</v>
      </c>
      <c r="AP64" s="18">
        <v>0</v>
      </c>
      <c r="AQ64" s="19">
        <f t="shared" si="8"/>
        <v>0</v>
      </c>
      <c r="AR64" s="19">
        <f t="shared" si="8"/>
        <v>114460172</v>
      </c>
      <c r="AS64" s="19">
        <f t="shared" si="8"/>
        <v>0</v>
      </c>
      <c r="AT64" s="19">
        <f t="shared" si="8"/>
        <v>0</v>
      </c>
    </row>
    <row r="65" spans="1:46" ht="12.75">
      <c r="A65" s="22">
        <v>8918551381</v>
      </c>
      <c r="B65" s="22">
        <v>213815238</v>
      </c>
      <c r="C65" s="22" t="s">
        <v>141</v>
      </c>
      <c r="D65" s="23" t="s">
        <v>142</v>
      </c>
      <c r="E65" s="16">
        <v>0</v>
      </c>
      <c r="F65" s="16">
        <v>0</v>
      </c>
      <c r="G65" s="17">
        <v>0</v>
      </c>
      <c r="H65" s="17">
        <v>0</v>
      </c>
      <c r="I65" s="16">
        <v>0</v>
      </c>
      <c r="J65" s="16">
        <v>0</v>
      </c>
      <c r="K65" s="16">
        <v>0</v>
      </c>
      <c r="L65" s="17">
        <v>0</v>
      </c>
      <c r="M65" s="17">
        <v>0</v>
      </c>
      <c r="N65" s="17">
        <v>0</v>
      </c>
      <c r="O65" s="18">
        <v>0</v>
      </c>
      <c r="P65" s="16">
        <v>0</v>
      </c>
      <c r="Q65" s="16">
        <v>0</v>
      </c>
      <c r="R65" s="16">
        <v>0</v>
      </c>
      <c r="S65" s="19">
        <v>0</v>
      </c>
      <c r="T65" s="19">
        <v>0</v>
      </c>
      <c r="U65" s="19">
        <v>0</v>
      </c>
      <c r="V65" s="19">
        <v>0</v>
      </c>
      <c r="W65" s="18">
        <v>0</v>
      </c>
      <c r="X65" s="16">
        <v>600000000</v>
      </c>
      <c r="Y65" s="16">
        <v>0</v>
      </c>
      <c r="Z65" s="18">
        <v>0</v>
      </c>
      <c r="AA65" s="19">
        <f t="shared" si="6"/>
        <v>0</v>
      </c>
      <c r="AB65" s="19">
        <f t="shared" si="6"/>
        <v>600000000</v>
      </c>
      <c r="AC65" s="19">
        <f t="shared" si="6"/>
        <v>0</v>
      </c>
      <c r="AD65" s="19">
        <f t="shared" si="6"/>
        <v>0</v>
      </c>
      <c r="AE65" s="18">
        <v>0</v>
      </c>
      <c r="AF65" s="16">
        <v>0</v>
      </c>
      <c r="AG65" s="16">
        <v>0</v>
      </c>
      <c r="AH65" s="18">
        <v>0</v>
      </c>
      <c r="AI65" s="19">
        <f t="shared" si="7"/>
        <v>0</v>
      </c>
      <c r="AJ65" s="19">
        <f t="shared" si="7"/>
        <v>600000000</v>
      </c>
      <c r="AK65" s="19">
        <f t="shared" si="7"/>
        <v>0</v>
      </c>
      <c r="AL65" s="19">
        <f t="shared" si="7"/>
        <v>0</v>
      </c>
      <c r="AM65" s="18">
        <v>0</v>
      </c>
      <c r="AN65" s="16">
        <v>0</v>
      </c>
      <c r="AO65" s="16">
        <v>0</v>
      </c>
      <c r="AP65" s="18">
        <v>0</v>
      </c>
      <c r="AQ65" s="19">
        <f t="shared" si="8"/>
        <v>0</v>
      </c>
      <c r="AR65" s="19">
        <f t="shared" si="8"/>
        <v>600000000</v>
      </c>
      <c r="AS65" s="19">
        <f t="shared" si="8"/>
        <v>0</v>
      </c>
      <c r="AT65" s="19">
        <f t="shared" si="8"/>
        <v>0</v>
      </c>
    </row>
    <row r="66" spans="1:46" ht="12.75">
      <c r="A66" s="21">
        <v>8999993369</v>
      </c>
      <c r="B66" s="21">
        <v>119191000</v>
      </c>
      <c r="C66" s="21" t="s">
        <v>143</v>
      </c>
      <c r="D66" s="15" t="s">
        <v>144</v>
      </c>
      <c r="E66" s="16">
        <v>0</v>
      </c>
      <c r="F66" s="16">
        <v>0</v>
      </c>
      <c r="G66" s="17">
        <v>0</v>
      </c>
      <c r="H66" s="17">
        <v>0</v>
      </c>
      <c r="I66" s="16">
        <v>0</v>
      </c>
      <c r="J66" s="16">
        <v>0</v>
      </c>
      <c r="K66" s="16">
        <v>0</v>
      </c>
      <c r="L66" s="17">
        <v>0</v>
      </c>
      <c r="M66" s="17">
        <v>0</v>
      </c>
      <c r="N66" s="17">
        <v>0</v>
      </c>
      <c r="O66" s="18">
        <v>0</v>
      </c>
      <c r="P66" s="16">
        <v>0</v>
      </c>
      <c r="Q66" s="16">
        <v>0</v>
      </c>
      <c r="R66" s="16">
        <v>0</v>
      </c>
      <c r="S66" s="19">
        <v>0</v>
      </c>
      <c r="T66" s="19">
        <v>0</v>
      </c>
      <c r="U66" s="19">
        <v>0</v>
      </c>
      <c r="V66" s="19">
        <v>0</v>
      </c>
      <c r="W66" s="18">
        <v>0</v>
      </c>
      <c r="X66" s="16">
        <v>108542477</v>
      </c>
      <c r="Y66" s="16">
        <v>0</v>
      </c>
      <c r="Z66" s="18">
        <v>0</v>
      </c>
      <c r="AA66" s="19">
        <f t="shared" si="6"/>
        <v>0</v>
      </c>
      <c r="AB66" s="19">
        <f t="shared" si="6"/>
        <v>108542477</v>
      </c>
      <c r="AC66" s="19">
        <f t="shared" si="6"/>
        <v>0</v>
      </c>
      <c r="AD66" s="19">
        <f t="shared" si="6"/>
        <v>0</v>
      </c>
      <c r="AE66" s="18">
        <v>0</v>
      </c>
      <c r="AF66" s="16">
        <v>0</v>
      </c>
      <c r="AG66" s="16">
        <v>0</v>
      </c>
      <c r="AH66" s="18">
        <v>0</v>
      </c>
      <c r="AI66" s="19">
        <f t="shared" si="7"/>
        <v>0</v>
      </c>
      <c r="AJ66" s="19">
        <f t="shared" si="7"/>
        <v>108542477</v>
      </c>
      <c r="AK66" s="19">
        <f t="shared" si="7"/>
        <v>0</v>
      </c>
      <c r="AL66" s="19">
        <f t="shared" si="7"/>
        <v>0</v>
      </c>
      <c r="AM66" s="18">
        <v>0</v>
      </c>
      <c r="AN66" s="16">
        <v>0</v>
      </c>
      <c r="AO66" s="16">
        <v>0</v>
      </c>
      <c r="AP66" s="18">
        <v>0</v>
      </c>
      <c r="AQ66" s="19">
        <f t="shared" si="8"/>
        <v>0</v>
      </c>
      <c r="AR66" s="19">
        <f t="shared" si="8"/>
        <v>108542477</v>
      </c>
      <c r="AS66" s="19">
        <f t="shared" si="8"/>
        <v>0</v>
      </c>
      <c r="AT66" s="19">
        <f t="shared" si="8"/>
        <v>0</v>
      </c>
    </row>
    <row r="67" spans="1:46" ht="12.75">
      <c r="A67" s="24">
        <v>8999992392</v>
      </c>
      <c r="B67" s="21">
        <v>23900000</v>
      </c>
      <c r="C67" s="21" t="s">
        <v>145</v>
      </c>
      <c r="D67" s="15" t="s">
        <v>146</v>
      </c>
      <c r="E67" s="16">
        <v>0</v>
      </c>
      <c r="F67" s="16">
        <v>0</v>
      </c>
      <c r="G67" s="17">
        <v>0</v>
      </c>
      <c r="H67" s="17">
        <v>0</v>
      </c>
      <c r="I67" s="16">
        <v>0</v>
      </c>
      <c r="J67" s="16">
        <v>0</v>
      </c>
      <c r="K67" s="16">
        <v>0</v>
      </c>
      <c r="L67" s="17">
        <v>0</v>
      </c>
      <c r="M67" s="17">
        <v>0</v>
      </c>
      <c r="N67" s="17">
        <v>0</v>
      </c>
      <c r="O67" s="18">
        <v>0</v>
      </c>
      <c r="P67" s="16">
        <v>0</v>
      </c>
      <c r="Q67" s="16">
        <v>0</v>
      </c>
      <c r="R67" s="16">
        <v>0</v>
      </c>
      <c r="S67" s="19">
        <v>0</v>
      </c>
      <c r="T67" s="19">
        <v>0</v>
      </c>
      <c r="U67" s="19">
        <v>0</v>
      </c>
      <c r="V67" s="19">
        <v>0</v>
      </c>
      <c r="W67" s="18">
        <v>0</v>
      </c>
      <c r="X67" s="16">
        <v>5656146608</v>
      </c>
      <c r="Y67" s="16"/>
      <c r="Z67" s="18"/>
      <c r="AA67" s="19">
        <f t="shared" si="6"/>
        <v>0</v>
      </c>
      <c r="AB67" s="19">
        <f t="shared" si="6"/>
        <v>5656146608</v>
      </c>
      <c r="AC67" s="19">
        <f t="shared" si="6"/>
        <v>0</v>
      </c>
      <c r="AD67" s="19">
        <f t="shared" si="6"/>
        <v>0</v>
      </c>
      <c r="AE67" s="18">
        <v>0</v>
      </c>
      <c r="AF67" s="16">
        <v>0</v>
      </c>
      <c r="AG67" s="16">
        <v>0</v>
      </c>
      <c r="AH67" s="18">
        <v>0</v>
      </c>
      <c r="AI67" s="19">
        <f t="shared" si="7"/>
        <v>0</v>
      </c>
      <c r="AJ67" s="19">
        <f t="shared" si="7"/>
        <v>5656146608</v>
      </c>
      <c r="AK67" s="19">
        <f t="shared" si="7"/>
        <v>0</v>
      </c>
      <c r="AL67" s="19">
        <f t="shared" si="7"/>
        <v>0</v>
      </c>
      <c r="AM67" s="18">
        <v>0</v>
      </c>
      <c r="AN67" s="16">
        <v>0</v>
      </c>
      <c r="AO67" s="16">
        <v>0</v>
      </c>
      <c r="AP67" s="18">
        <v>0</v>
      </c>
      <c r="AQ67" s="19">
        <f t="shared" si="8"/>
        <v>0</v>
      </c>
      <c r="AR67" s="19">
        <f t="shared" si="8"/>
        <v>5656146608</v>
      </c>
      <c r="AS67" s="19">
        <f t="shared" si="8"/>
        <v>0</v>
      </c>
      <c r="AT67" s="19">
        <f t="shared" si="8"/>
        <v>0</v>
      </c>
    </row>
    <row r="68" spans="1:46" ht="12.75">
      <c r="A68" s="21">
        <v>8921150151</v>
      </c>
      <c r="B68" s="21">
        <v>114444000</v>
      </c>
      <c r="C68" s="21" t="s">
        <v>147</v>
      </c>
      <c r="D68" s="15" t="s">
        <v>148</v>
      </c>
      <c r="E68" s="16"/>
      <c r="F68" s="16"/>
      <c r="G68" s="17"/>
      <c r="H68" s="17"/>
      <c r="I68" s="16"/>
      <c r="J68" s="16"/>
      <c r="K68" s="16"/>
      <c r="L68" s="17"/>
      <c r="M68" s="17"/>
      <c r="N68" s="17"/>
      <c r="O68" s="18"/>
      <c r="P68" s="16"/>
      <c r="Q68" s="16"/>
      <c r="R68" s="16"/>
      <c r="S68" s="19"/>
      <c r="T68" s="19"/>
      <c r="U68" s="19"/>
      <c r="V68" s="19"/>
      <c r="W68" s="18"/>
      <c r="X68" s="16"/>
      <c r="Y68" s="16"/>
      <c r="Z68" s="18"/>
      <c r="AA68" s="19"/>
      <c r="AB68" s="19"/>
      <c r="AC68" s="19"/>
      <c r="AD68" s="19"/>
      <c r="AE68" s="18"/>
      <c r="AF68" s="16">
        <v>5289000000</v>
      </c>
      <c r="AG68" s="16">
        <v>0</v>
      </c>
      <c r="AH68" s="18">
        <v>0</v>
      </c>
      <c r="AI68" s="19">
        <f t="shared" si="7"/>
        <v>0</v>
      </c>
      <c r="AJ68" s="19">
        <f t="shared" si="7"/>
        <v>5289000000</v>
      </c>
      <c r="AK68" s="19">
        <f t="shared" si="7"/>
        <v>0</v>
      </c>
      <c r="AL68" s="19">
        <f t="shared" si="7"/>
        <v>0</v>
      </c>
      <c r="AM68" s="18">
        <v>0</v>
      </c>
      <c r="AN68" s="16">
        <v>0</v>
      </c>
      <c r="AO68" s="16">
        <v>0</v>
      </c>
      <c r="AP68" s="18">
        <v>0</v>
      </c>
      <c r="AQ68" s="19">
        <f t="shared" si="8"/>
        <v>0</v>
      </c>
      <c r="AR68" s="19">
        <f t="shared" si="8"/>
        <v>5289000000</v>
      </c>
      <c r="AS68" s="19">
        <f t="shared" si="8"/>
        <v>0</v>
      </c>
      <c r="AT68" s="19">
        <f t="shared" si="8"/>
        <v>0</v>
      </c>
    </row>
    <row r="69" spans="1:46" ht="12.75">
      <c r="A69" s="21">
        <v>8000993106</v>
      </c>
      <c r="B69" s="21">
        <v>217066170</v>
      </c>
      <c r="C69" s="21" t="s">
        <v>149</v>
      </c>
      <c r="D69" s="15" t="s">
        <v>150</v>
      </c>
      <c r="E69" s="16"/>
      <c r="F69" s="16"/>
      <c r="G69" s="17"/>
      <c r="H69" s="17"/>
      <c r="I69" s="16"/>
      <c r="J69" s="16"/>
      <c r="K69" s="16"/>
      <c r="L69" s="17"/>
      <c r="M69" s="17"/>
      <c r="N69" s="17"/>
      <c r="O69" s="18"/>
      <c r="P69" s="16"/>
      <c r="Q69" s="16"/>
      <c r="R69" s="16"/>
      <c r="S69" s="19"/>
      <c r="T69" s="19"/>
      <c r="U69" s="19"/>
      <c r="V69" s="19"/>
      <c r="W69" s="18"/>
      <c r="X69" s="16"/>
      <c r="Y69" s="16"/>
      <c r="Z69" s="18"/>
      <c r="AA69" s="19"/>
      <c r="AB69" s="19"/>
      <c r="AC69" s="19"/>
      <c r="AD69" s="19"/>
      <c r="AE69" s="18"/>
      <c r="AF69" s="16"/>
      <c r="AG69" s="16"/>
      <c r="AH69" s="18"/>
      <c r="AI69" s="19"/>
      <c r="AJ69" s="19"/>
      <c r="AK69" s="19"/>
      <c r="AL69" s="19"/>
      <c r="AM69" s="18">
        <v>0</v>
      </c>
      <c r="AN69" s="16">
        <v>16800000</v>
      </c>
      <c r="AO69" s="16">
        <v>0</v>
      </c>
      <c r="AP69" s="18">
        <v>0</v>
      </c>
      <c r="AQ69" s="19">
        <f t="shared" si="8"/>
        <v>0</v>
      </c>
      <c r="AR69" s="19">
        <f t="shared" si="8"/>
        <v>16800000</v>
      </c>
      <c r="AS69" s="19">
        <f t="shared" si="8"/>
        <v>0</v>
      </c>
      <c r="AT69" s="19">
        <f>AL69+AP69</f>
        <v>0</v>
      </c>
    </row>
    <row r="70" spans="1:46" ht="12.75">
      <c r="A70" s="21">
        <v>8918008461</v>
      </c>
      <c r="B70" s="21">
        <v>210115001</v>
      </c>
      <c r="C70" s="21" t="s">
        <v>151</v>
      </c>
      <c r="D70" s="15" t="s">
        <v>152</v>
      </c>
      <c r="E70" s="16"/>
      <c r="F70" s="16"/>
      <c r="G70" s="17"/>
      <c r="H70" s="17"/>
      <c r="I70" s="16"/>
      <c r="J70" s="16"/>
      <c r="K70" s="16"/>
      <c r="L70" s="17"/>
      <c r="M70" s="17"/>
      <c r="N70" s="17"/>
      <c r="O70" s="18"/>
      <c r="P70" s="16"/>
      <c r="Q70" s="16"/>
      <c r="R70" s="16"/>
      <c r="S70" s="19"/>
      <c r="T70" s="19"/>
      <c r="U70" s="19"/>
      <c r="V70" s="19"/>
      <c r="W70" s="18"/>
      <c r="X70" s="16"/>
      <c r="Y70" s="16"/>
      <c r="Z70" s="18"/>
      <c r="AA70" s="19"/>
      <c r="AB70" s="19"/>
      <c r="AC70" s="19"/>
      <c r="AD70" s="19"/>
      <c r="AE70" s="18"/>
      <c r="AF70" s="16"/>
      <c r="AG70" s="16"/>
      <c r="AH70" s="18"/>
      <c r="AI70" s="19"/>
      <c r="AJ70" s="19"/>
      <c r="AK70" s="19"/>
      <c r="AL70" s="19"/>
      <c r="AM70" s="18">
        <v>0</v>
      </c>
      <c r="AN70" s="16">
        <v>13090000</v>
      </c>
      <c r="AO70" s="16">
        <v>0</v>
      </c>
      <c r="AP70" s="18">
        <v>0</v>
      </c>
      <c r="AQ70" s="19">
        <f>AI70+AM70</f>
        <v>0</v>
      </c>
      <c r="AR70" s="19">
        <f>AJ70+AN70</f>
        <v>13090000</v>
      </c>
      <c r="AS70" s="19">
        <f>AK70+AO70</f>
        <v>0</v>
      </c>
      <c r="AT70" s="19">
        <f>AL70+AP70</f>
        <v>0</v>
      </c>
    </row>
    <row r="71" spans="1:46" ht="20.25" customHeight="1">
      <c r="A71" s="25" t="s">
        <v>153</v>
      </c>
      <c r="B71" s="7"/>
      <c r="C71" s="7"/>
      <c r="D71" s="8"/>
      <c r="E71" s="26">
        <f>SUM(E5:E51)</f>
        <v>134588214755</v>
      </c>
      <c r="F71" s="26">
        <f>SUM(F5:F51)</f>
        <v>112756480488</v>
      </c>
      <c r="G71" s="26">
        <f>SUM(G5:G51)</f>
        <v>134588214755</v>
      </c>
      <c r="H71" s="26">
        <f>SUM(H5:H51)</f>
        <v>112756480488</v>
      </c>
      <c r="I71" s="26">
        <f>SUM(I5:I51)</f>
        <v>134239992009</v>
      </c>
      <c r="J71" s="26">
        <f>SUM(J5:J52)</f>
        <v>29624263</v>
      </c>
      <c r="K71" s="26">
        <f>SUM(K5:K52)</f>
        <v>223110564380</v>
      </c>
      <c r="L71" s="26">
        <f>SUM(L5:L52)</f>
        <v>268828206764</v>
      </c>
      <c r="M71" s="26">
        <f>SUM(M5:M52)</f>
        <v>29624263</v>
      </c>
      <c r="N71" s="26">
        <f>SUM(N5:N51)</f>
        <v>335867044868</v>
      </c>
      <c r="O71" s="27">
        <f>SUM(O5:O52)</f>
        <v>133926210845</v>
      </c>
      <c r="P71" s="26">
        <f>SUM(P5:P52)</f>
        <v>6504909553</v>
      </c>
      <c r="Q71" s="26">
        <f>SUM(Q5:Q52)</f>
        <v>114199997119</v>
      </c>
      <c r="R71" s="26">
        <f>SUM(R5:R53)</f>
        <v>1164093120</v>
      </c>
      <c r="S71" s="26">
        <f>SUM(S5:S52)</f>
        <v>402754417609</v>
      </c>
      <c r="T71" s="26">
        <f>SUM(T5:T52)</f>
        <v>6534533816</v>
      </c>
      <c r="U71" s="26">
        <f>SUM(U5:U51)</f>
        <v>450067041987</v>
      </c>
      <c r="V71" s="26">
        <f>SUM(V5:V53)</f>
        <v>1164093120</v>
      </c>
      <c r="W71" s="27">
        <f>SUM(W5:W53)</f>
        <v>418926210845</v>
      </c>
      <c r="X71" s="26">
        <f>SUM(X5:X67)</f>
        <v>14334556490</v>
      </c>
      <c r="Y71" s="26">
        <f>SUM(Y5:Y66)</f>
        <v>109017000285</v>
      </c>
      <c r="Z71" s="26">
        <f>SUM(Z5:Z53)</f>
        <v>0</v>
      </c>
      <c r="AA71" s="26">
        <f>SUM(AA5:AA67)</f>
        <v>821680628454</v>
      </c>
      <c r="AB71" s="26">
        <f>SUM(AB5:AB67)</f>
        <v>20869090306</v>
      </c>
      <c r="AC71" s="26">
        <f>SUM(AC5:AC67)</f>
        <v>559084042272</v>
      </c>
      <c r="AD71" s="26">
        <f>SUM(AD5:AD67)</f>
        <v>1164093120</v>
      </c>
      <c r="AE71" s="27">
        <f>SUM(AE5:AE67)</f>
        <v>133926210845</v>
      </c>
      <c r="AF71" s="26">
        <f>SUM(AF5:AF68)</f>
        <v>3289000000</v>
      </c>
      <c r="AG71" s="28">
        <f>SUM(AG5:AG68)</f>
        <v>116997331887</v>
      </c>
      <c r="AH71" s="26">
        <f>SUM(AH5:AH53)</f>
        <v>0</v>
      </c>
      <c r="AI71" s="26">
        <f>SUM(AI5:AI68)</f>
        <v>955606839299</v>
      </c>
      <c r="AJ71" s="26">
        <f>SUM(AJ5:AJ68)</f>
        <v>24158090306</v>
      </c>
      <c r="AK71" s="26">
        <f>SUM(AK5:AK68)</f>
        <v>676081374159</v>
      </c>
      <c r="AL71" s="26">
        <f>SUM(AL5:AL68)</f>
        <v>1164093120</v>
      </c>
      <c r="AM71" s="27">
        <f>SUM(AM5:AM70)</f>
        <v>317137433019</v>
      </c>
      <c r="AN71" s="26">
        <f>SUM(AN5:AN70)</f>
        <v>3199677022</v>
      </c>
      <c r="AO71" s="28">
        <f>SUM(AO5:AO70)</f>
        <v>249095135895</v>
      </c>
      <c r="AP71" s="26">
        <f>SUM(AP5:AP53)</f>
        <v>0</v>
      </c>
      <c r="AQ71" s="26">
        <f>SUM(AQ5:AQ68)</f>
        <v>1272744272318</v>
      </c>
      <c r="AR71" s="26">
        <f>SUM(AR5:AR70)</f>
        <v>27357767328</v>
      </c>
      <c r="AS71" s="26">
        <f>SUM(AS5:AS68)</f>
        <v>925176510054</v>
      </c>
      <c r="AT71" s="26">
        <f>SUM(AT5:AT68)</f>
        <v>1164093120</v>
      </c>
    </row>
    <row r="72" spans="25:46" ht="12.75">
      <c r="Y72" s="1"/>
      <c r="AA72" s="1"/>
      <c r="AB72" s="1"/>
      <c r="AC72" s="1"/>
      <c r="AD72" s="1"/>
      <c r="AG72" s="1"/>
      <c r="AI72" s="1"/>
      <c r="AJ72" s="1"/>
      <c r="AK72" s="1"/>
      <c r="AL72" s="1"/>
      <c r="AO72" s="1"/>
      <c r="AQ72" s="1"/>
      <c r="AR72" s="1"/>
      <c r="AS72" s="1"/>
      <c r="AT72" s="1"/>
    </row>
    <row r="73" spans="25:46" ht="12.75">
      <c r="Y73" s="29"/>
      <c r="AA73" s="29"/>
      <c r="AB73" s="29"/>
      <c r="AC73" s="29"/>
      <c r="AD73" s="29"/>
      <c r="AG73" s="29"/>
      <c r="AI73" s="29"/>
      <c r="AJ73" s="29"/>
      <c r="AK73" s="29"/>
      <c r="AL73" s="29"/>
      <c r="AO73" s="29"/>
      <c r="AQ73" s="29"/>
      <c r="AR73" s="29"/>
      <c r="AS73" s="29"/>
      <c r="AT73" s="29"/>
    </row>
  </sheetData>
  <sheetProtection/>
  <autoFilter ref="A4:AT71"/>
  <mergeCells count="11">
    <mergeCell ref="S3:V3"/>
    <mergeCell ref="E3:F3"/>
    <mergeCell ref="G3:H3"/>
    <mergeCell ref="I3:K3"/>
    <mergeCell ref="L3:N3"/>
    <mergeCell ref="O3:R3"/>
    <mergeCell ref="W3:Z3"/>
    <mergeCell ref="AA3:AD3"/>
    <mergeCell ref="AE3:AH3"/>
    <mergeCell ref="AM3:AP3"/>
    <mergeCell ref="AQ3:AT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2010-07-21T21:58:43Z</dcterms:created>
  <dcterms:modified xsi:type="dcterms:W3CDTF">2010-07-22T16:05:10Z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