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Dptos" sheetId="1" r:id="rId1"/>
    <sheet name="Distymuniccertf" sheetId="2" r:id="rId2"/>
    <sheet name="Resumen" sheetId="3" r:id="rId3"/>
  </sheets>
  <definedNames>
    <definedName name="_xlnm._FilterDatabase" localSheetId="0" hidden="1">'Dptos'!$A$10:$F$17</definedName>
    <definedName name="_xlnm.Print_Area" localSheetId="1">'Distymuniccertf'!$A$1:$F$59</definedName>
    <definedName name="_xlnm.Print_Area" localSheetId="0">'Dptos'!$A$1:$F$19</definedName>
    <definedName name="_xlnm.Print_Area" localSheetId="2">'Resumen'!$A$1:$D$14</definedName>
    <definedName name="_xlnm.Print_Titles" localSheetId="0">'Dptos'!$1:$8</definedName>
  </definedNames>
  <calcPr fullCalcOnLoad="1"/>
</workbook>
</file>

<file path=xl/sharedStrings.xml><?xml version="1.0" encoding="utf-8"?>
<sst xmlns="http://schemas.openxmlformats.org/spreadsheetml/2006/main" count="117" uniqueCount="103">
  <si>
    <t>Código</t>
  </si>
  <si>
    <t>Departamento</t>
  </si>
  <si>
    <t>Total</t>
  </si>
  <si>
    <t>08</t>
  </si>
  <si>
    <t>23</t>
  </si>
  <si>
    <t>25</t>
  </si>
  <si>
    <t>CUNDINAMARCA</t>
  </si>
  <si>
    <t>44</t>
  </si>
  <si>
    <t>50</t>
  </si>
  <si>
    <t>META</t>
  </si>
  <si>
    <t>54</t>
  </si>
  <si>
    <t>NORTE DE SANTANDER</t>
  </si>
  <si>
    <t>86</t>
  </si>
  <si>
    <t>PUTUMAYO</t>
  </si>
  <si>
    <t>TOTAL</t>
  </si>
  <si>
    <t>05001</t>
  </si>
  <si>
    <t>05088</t>
  </si>
  <si>
    <t>BELLO</t>
  </si>
  <si>
    <t>05266</t>
  </si>
  <si>
    <t>ENVIGADO</t>
  </si>
  <si>
    <t>05360</t>
  </si>
  <si>
    <t>08758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</si>
  <si>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</si>
  <si>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</si>
  <si>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</si>
  <si>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</si>
  <si>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</si>
  <si>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</si>
  <si>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</si>
  <si>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</si>
  <si>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</si>
  <si>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</si>
  <si>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</si>
  <si>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</si>
  <si>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</si>
  <si>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</si>
  <si>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</si>
  <si>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</si>
  <si>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</si>
  <si>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</si>
  <si>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</si>
  <si>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</si>
  <si>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</si>
  <si>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BUENAVENTURA</t>
  </si>
  <si>
    <t>BUGA</t>
  </si>
  <si>
    <t>CARTAGO</t>
  </si>
  <si>
    <t>PALMIRA</t>
  </si>
  <si>
    <t>URIBIA</t>
  </si>
  <si>
    <t>08001</t>
  </si>
  <si>
    <t>13001</t>
  </si>
  <si>
    <t>47001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</si>
  <si>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</si>
  <si>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</si>
  <si>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</si>
  <si>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</si>
  <si>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</si>
  <si>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</si>
  <si>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</si>
  <si>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</si>
  <si>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</si>
  <si>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</si>
  <si>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</si>
  <si>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</si>
  <si>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</si>
  <si>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</si>
  <si>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CÓRDOBA</t>
  </si>
  <si>
    <t>LA GUAJIRA</t>
  </si>
  <si>
    <t xml:space="preserve">Prestación de servicio </t>
  </si>
  <si>
    <t>* Funcionamiento</t>
  </si>
  <si>
    <t xml:space="preserve">* Aportes patronales 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</si>
  <si>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</si>
  <si>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</si>
  <si>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</si>
  <si>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</si>
  <si>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</si>
  <si>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</si>
  <si>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</si>
  <si>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</si>
  <si>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</si>
  <si>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</si>
  <si>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</si>
  <si>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</si>
  <si>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</si>
  <si>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CALI</t>
  </si>
  <si>
    <t>ITAGÜÍ</t>
  </si>
  <si>
    <t>44847</t>
  </si>
  <si>
    <t>27001</t>
  </si>
  <si>
    <t>QUIBDÓ</t>
  </si>
  <si>
    <t>Distrito</t>
  </si>
  <si>
    <t>Departamentos</t>
  </si>
  <si>
    <t>Distritos y municipios certificados</t>
  </si>
  <si>
    <t>05837</t>
  </si>
  <si>
    <t>TURBO</t>
  </si>
  <si>
    <t>15001</t>
  </si>
  <si>
    <t>TUNJA</t>
  </si>
  <si>
    <t>FEBRERO 2009</t>
  </si>
  <si>
    <t>76520</t>
  </si>
  <si>
    <t>Conectividad</t>
  </si>
  <si>
    <t xml:space="preserve">Total </t>
  </si>
  <si>
    <t>MUNICIPIOS Y DISTRITOS - PAC ADICIONAL ABRIL 2009</t>
  </si>
  <si>
    <t>DEPARTAMENTOS - PAC ADICIONAL 2009</t>
  </si>
  <si>
    <t>Aporte patronal 16,33%</t>
  </si>
  <si>
    <t>* Conectividad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</si>
</sst>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0.0%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.0_ ;_ * \-#,##0.0_ ;_ * &quot;-&quot;??_ ;_ @_ 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8" fontId="4" fillId="4" borderId="10" xfId="48" applyNumberFormat="1" applyFont="1" applyFill="1" applyBorder="1" applyAlignment="1">
      <alignment horizontal="center" vertical="center" wrapText="1"/>
    </xf>
    <xf numFmtId="49" fontId="4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178" fontId="4" fillId="2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8" fontId="0" fillId="0" borderId="13" xfId="0" applyNumberFormat="1" applyFont="1" applyFill="1" applyBorder="1" applyAlignment="1">
      <alignment horizontal="left"/>
    </xf>
    <xf numFmtId="178" fontId="0" fillId="0" borderId="12" xfId="0" applyNumberFormat="1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 horizontal="left"/>
    </xf>
    <xf numFmtId="49" fontId="0" fillId="0" borderId="18" xfId="0" applyNumberFormat="1" applyFont="1" applyBorder="1" applyAlignment="1">
      <alignment/>
    </xf>
    <xf numFmtId="49" fontId="0" fillId="0" borderId="18" xfId="54" applyNumberFormat="1" applyFont="1" applyFill="1" applyBorder="1" applyAlignment="1">
      <alignment horizontal="left"/>
      <protection/>
    </xf>
    <xf numFmtId="178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171" fontId="4" fillId="0" borderId="15" xfId="48" applyNumberFormat="1" applyFont="1" applyBorder="1" applyAlignment="1">
      <alignment horizontal="left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49" fontId="0" fillId="0" borderId="18" xfId="48" applyNumberFormat="1" applyFont="1" applyFill="1" applyBorder="1" applyAlignment="1">
      <alignment horizontal="left"/>
    </xf>
    <xf numFmtId="4" fontId="9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1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56" applyNumberFormat="1" applyFont="1" applyAlignment="1">
      <alignment/>
    </xf>
    <xf numFmtId="0" fontId="0" fillId="0" borderId="17" xfId="0" applyFont="1" applyBorder="1" applyAlignment="1">
      <alignment/>
    </xf>
    <xf numFmtId="178" fontId="0" fillId="0" borderId="12" xfId="0" applyNumberFormat="1" applyFont="1" applyFill="1" applyBorder="1" applyAlignment="1">
      <alignment horizontal="left" indent="2"/>
    </xf>
    <xf numFmtId="0" fontId="4" fillId="7" borderId="10" xfId="0" applyFont="1" applyFill="1" applyBorder="1" applyAlignment="1">
      <alignment horizontal="center" vertical="center" wrapText="1"/>
    </xf>
    <xf numFmtId="178" fontId="4" fillId="25" borderId="10" xfId="48" applyNumberFormat="1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left"/>
    </xf>
    <xf numFmtId="178" fontId="0" fillId="0" borderId="20" xfId="0" applyNumberFormat="1" applyFont="1" applyFill="1" applyBorder="1" applyAlignment="1">
      <alignment horizontal="left"/>
    </xf>
    <xf numFmtId="178" fontId="0" fillId="0" borderId="22" xfId="0" applyNumberFormat="1" applyFont="1" applyFill="1" applyBorder="1" applyAlignment="1">
      <alignment horizontal="left"/>
    </xf>
    <xf numFmtId="178" fontId="4" fillId="0" borderId="16" xfId="0" applyNumberFormat="1" applyFont="1" applyBorder="1" applyAlignment="1">
      <alignment/>
    </xf>
    <xf numFmtId="178" fontId="0" fillId="0" borderId="18" xfId="48" applyNumberFormat="1" applyFont="1" applyBorder="1" applyAlignment="1">
      <alignment/>
    </xf>
    <xf numFmtId="178" fontId="0" fillId="0" borderId="19" xfId="48" applyNumberFormat="1" applyFont="1" applyBorder="1" applyAlignment="1">
      <alignment/>
    </xf>
    <xf numFmtId="178" fontId="0" fillId="0" borderId="12" xfId="53" applyNumberFormat="1" applyFont="1" applyBorder="1" applyAlignment="1">
      <alignment horizontal="right"/>
      <protection/>
    </xf>
    <xf numFmtId="0" fontId="4" fillId="7" borderId="22" xfId="0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1_Educación Ultima_Dic_2008" xfId="53"/>
    <cellStyle name="Normal_p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8" sqref="C8:F8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0.140625" style="0" customWidth="1"/>
    <col min="4" max="5" width="20.57421875" style="0" customWidth="1"/>
    <col min="6" max="6" width="18.00390625" style="0" customWidth="1"/>
    <col min="7" max="7" width="2.7109375" style="0" customWidth="1"/>
  </cols>
  <sheetData>
    <row r="1" spans="1:6" ht="15.75">
      <c r="A1" s="8" t="s">
        <v>62</v>
      </c>
      <c r="B1" s="3"/>
      <c r="C1" s="3"/>
      <c r="D1" s="3"/>
      <c r="E1" s="3"/>
      <c r="F1" s="3"/>
    </row>
    <row r="2" spans="1:6" ht="15.75">
      <c r="A2" s="8" t="s">
        <v>71</v>
      </c>
      <c r="B2" s="3"/>
      <c r="C2" s="3"/>
      <c r="D2" s="3"/>
      <c r="E2" s="3"/>
      <c r="F2" s="3"/>
    </row>
    <row r="3" spans="1:6" ht="15.75">
      <c r="A3" s="10"/>
      <c r="B3" s="3"/>
      <c r="C3" s="3"/>
      <c r="D3" s="3"/>
      <c r="E3" s="3"/>
      <c r="F3" s="3"/>
    </row>
    <row r="4" spans="1:6" ht="15.75" customHeight="1">
      <c r="A4" s="89" t="s">
        <v>63</v>
      </c>
      <c r="B4" s="89"/>
      <c r="C4" s="89"/>
      <c r="D4" s="89"/>
      <c r="E4" s="89"/>
      <c r="F4" s="89"/>
    </row>
    <row r="5" spans="1:6" ht="15.75">
      <c r="A5" s="89" t="s">
        <v>100</v>
      </c>
      <c r="B5" s="89"/>
      <c r="C5" s="89"/>
      <c r="D5" s="89"/>
      <c r="E5" s="89"/>
      <c r="F5" s="89"/>
    </row>
    <row r="6" spans="1:6" ht="12.75" customHeight="1">
      <c r="A6" s="9"/>
      <c r="B6" s="1"/>
      <c r="C6" s="1"/>
      <c r="D6" s="47"/>
      <c r="E6" s="47"/>
      <c r="F6" s="1"/>
    </row>
    <row r="7" spans="1:6" ht="15" customHeight="1" thickBot="1">
      <c r="A7" s="9"/>
      <c r="B7" s="1"/>
      <c r="C7" s="1"/>
      <c r="D7" s="1"/>
      <c r="E7" s="1"/>
      <c r="F7" s="1"/>
    </row>
    <row r="8" spans="1:6" ht="15.75" customHeight="1">
      <c r="A8" s="90" t="s">
        <v>0</v>
      </c>
      <c r="B8" s="92" t="s">
        <v>1</v>
      </c>
      <c r="C8" s="88" t="s">
        <v>56</v>
      </c>
      <c r="D8" s="88"/>
      <c r="E8" s="88"/>
      <c r="F8" s="88"/>
    </row>
    <row r="9" spans="1:6" ht="35.25" customHeight="1" thickBot="1">
      <c r="A9" s="91"/>
      <c r="B9" s="93"/>
      <c r="C9" s="40" t="s">
        <v>57</v>
      </c>
      <c r="D9" s="76" t="s">
        <v>97</v>
      </c>
      <c r="E9" s="5" t="s">
        <v>101</v>
      </c>
      <c r="F9" s="75" t="s">
        <v>98</v>
      </c>
    </row>
    <row r="10" spans="1:6" ht="14.25" customHeight="1" thickBot="1">
      <c r="A10" s="13"/>
      <c r="B10" s="13"/>
      <c r="C10" s="6"/>
      <c r="D10" s="6"/>
      <c r="E10" s="6"/>
      <c r="F10" s="6"/>
    </row>
    <row r="11" spans="1:6" ht="12.75">
      <c r="A11" s="61" t="s">
        <v>3</v>
      </c>
      <c r="B11" s="68" t="s">
        <v>64</v>
      </c>
      <c r="C11" s="42"/>
      <c r="D11" s="42">
        <v>1668436419</v>
      </c>
      <c r="E11" s="42"/>
      <c r="F11" s="77">
        <f aca="true" t="shared" si="0" ref="F11:F17">SUM(C11:E11)</f>
        <v>1668436419</v>
      </c>
    </row>
    <row r="12" spans="1:6" ht="12.75">
      <c r="A12" s="45" t="s">
        <v>4</v>
      </c>
      <c r="B12" s="15" t="s">
        <v>65</v>
      </c>
      <c r="C12" s="43">
        <v>10000000000</v>
      </c>
      <c r="D12" s="43"/>
      <c r="E12" s="43"/>
      <c r="F12" s="78">
        <f t="shared" si="0"/>
        <v>10000000000</v>
      </c>
    </row>
    <row r="13" spans="1:6" ht="12.75">
      <c r="A13" s="45" t="s">
        <v>5</v>
      </c>
      <c r="B13" s="15" t="s">
        <v>6</v>
      </c>
      <c r="C13" s="43"/>
      <c r="D13" s="43">
        <v>4788064761</v>
      </c>
      <c r="E13" s="43">
        <v>3764373308</v>
      </c>
      <c r="F13" s="78">
        <f t="shared" si="0"/>
        <v>8552438069</v>
      </c>
    </row>
    <row r="14" spans="1:6" s="9" customFormat="1" ht="12.75">
      <c r="A14" s="45" t="s">
        <v>7</v>
      </c>
      <c r="B14" s="15" t="s">
        <v>66</v>
      </c>
      <c r="C14" s="43">
        <v>6024000000</v>
      </c>
      <c r="D14" s="43"/>
      <c r="E14" s="43"/>
      <c r="F14" s="78">
        <f t="shared" si="0"/>
        <v>6024000000</v>
      </c>
    </row>
    <row r="15" spans="1:6" ht="12.75">
      <c r="A15" s="45" t="s">
        <v>8</v>
      </c>
      <c r="B15" s="15" t="s">
        <v>9</v>
      </c>
      <c r="C15" s="43"/>
      <c r="D15" s="74">
        <v>1229854079</v>
      </c>
      <c r="E15" s="74"/>
      <c r="F15" s="78">
        <f t="shared" si="0"/>
        <v>1229854079</v>
      </c>
    </row>
    <row r="16" spans="1:6" ht="12.75">
      <c r="A16" s="45" t="s">
        <v>10</v>
      </c>
      <c r="B16" s="15" t="s">
        <v>11</v>
      </c>
      <c r="C16" s="43">
        <v>3188000000</v>
      </c>
      <c r="D16" s="43"/>
      <c r="E16" s="43"/>
      <c r="F16" s="78">
        <f t="shared" si="0"/>
        <v>3188000000</v>
      </c>
    </row>
    <row r="17" spans="1:6" ht="13.5" thickBot="1">
      <c r="A17" s="65" t="s">
        <v>12</v>
      </c>
      <c r="B17" s="69" t="s">
        <v>13</v>
      </c>
      <c r="C17" s="44">
        <v>2500000000</v>
      </c>
      <c r="D17" s="44"/>
      <c r="E17" s="44">
        <f>911395241-105510301</f>
        <v>805884940</v>
      </c>
      <c r="F17" s="79">
        <f t="shared" si="0"/>
        <v>3305884940</v>
      </c>
    </row>
    <row r="18" spans="1:6" ht="13.5" thickBot="1">
      <c r="A18" s="9"/>
      <c r="B18" s="9"/>
      <c r="C18" s="41"/>
      <c r="D18" s="41"/>
      <c r="E18" s="41"/>
      <c r="F18" s="41"/>
    </row>
    <row r="19" spans="1:6" ht="16.5" customHeight="1" thickBot="1">
      <c r="A19" s="9"/>
      <c r="B19" s="53" t="s">
        <v>14</v>
      </c>
      <c r="C19" s="54">
        <f>SUM(C11:C17)</f>
        <v>21712000000</v>
      </c>
      <c r="D19" s="54">
        <f>SUM(D11:D17)</f>
        <v>7686355259</v>
      </c>
      <c r="E19" s="54">
        <f>SUM(E11:E17)</f>
        <v>4570258248</v>
      </c>
      <c r="F19" s="54">
        <f>SUM(F11:F17)</f>
        <v>33968613507</v>
      </c>
    </row>
    <row r="20" spans="1:6" ht="12.75">
      <c r="A20" s="9"/>
      <c r="B20" s="87"/>
      <c r="C20" s="87"/>
      <c r="D20" s="87"/>
      <c r="E20" s="87"/>
      <c r="F20" s="87"/>
    </row>
    <row r="21" spans="1:6" ht="12.75">
      <c r="A21" s="34"/>
      <c r="B21" s="9"/>
      <c r="C21" s="51"/>
      <c r="D21" s="51"/>
      <c r="E21" s="51"/>
      <c r="F21" s="51"/>
    </row>
    <row r="22" spans="1:6" ht="12.75">
      <c r="A22" s="9"/>
      <c r="B22" s="9"/>
      <c r="D22" s="33"/>
      <c r="E22" s="33"/>
      <c r="F22" s="33"/>
    </row>
    <row r="23" spans="1:6" ht="12.75">
      <c r="A23" s="9"/>
      <c r="B23" s="9"/>
      <c r="C23" s="9"/>
      <c r="D23" s="33"/>
      <c r="E23" s="33"/>
      <c r="F23" s="33"/>
    </row>
    <row r="24" spans="1:6" ht="12.75">
      <c r="A24" s="9"/>
      <c r="B24" s="9"/>
      <c r="C24" s="72"/>
      <c r="D24" s="33"/>
      <c r="E24" s="33"/>
      <c r="F24" s="33"/>
    </row>
    <row r="25" spans="1:6" ht="12.75">
      <c r="A25" s="9"/>
      <c r="B25" s="9"/>
      <c r="C25" s="35"/>
      <c r="D25" s="33"/>
      <c r="E25" s="33"/>
      <c r="F25" s="33"/>
    </row>
    <row r="26" spans="1:6" ht="12.75">
      <c r="A26" s="9"/>
      <c r="B26" s="9"/>
      <c r="C26" s="9"/>
      <c r="D26" s="33"/>
      <c r="E26" s="33"/>
      <c r="F26" s="33"/>
    </row>
    <row r="27" spans="3:6" ht="12.75">
      <c r="C27" s="7"/>
      <c r="D27" s="2"/>
      <c r="E27" s="2"/>
      <c r="F27" s="2"/>
    </row>
    <row r="28" spans="4:5" ht="12.75">
      <c r="D28" s="2"/>
      <c r="E28" s="2"/>
    </row>
    <row r="29" spans="4:5" ht="12.75">
      <c r="D29" s="2"/>
      <c r="E29" s="2"/>
    </row>
    <row r="30" spans="4:5" ht="12.75">
      <c r="D30" s="2"/>
      <c r="E30" s="2"/>
    </row>
  </sheetData>
  <sheetProtection/>
  <autoFilter ref="A10:F17"/>
  <mergeCells count="6">
    <mergeCell ref="B20:F20"/>
    <mergeCell ref="C8:F8"/>
    <mergeCell ref="A4:F4"/>
    <mergeCell ref="A5:F5"/>
    <mergeCell ref="A8:A9"/>
    <mergeCell ref="B8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2">
      <pane xSplit="2" ySplit="8" topLeftCell="C47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E59" sqref="E59"/>
    </sheetView>
  </sheetViews>
  <sheetFormatPr defaultColWidth="11.421875" defaultRowHeight="12.75"/>
  <cols>
    <col min="2" max="2" width="21.7109375" style="0" customWidth="1"/>
    <col min="3" max="3" width="17.140625" style="0" customWidth="1"/>
    <col min="4" max="4" width="17.57421875" style="0" customWidth="1"/>
    <col min="5" max="5" width="17.140625" style="0" customWidth="1"/>
    <col min="6" max="6" width="17.421875" style="0" customWidth="1"/>
    <col min="7" max="7" width="4.28125" style="0" customWidth="1"/>
  </cols>
  <sheetData>
    <row r="1" spans="1:6" ht="15.75">
      <c r="A1" s="8" t="s">
        <v>62</v>
      </c>
      <c r="B1" s="3"/>
      <c r="C1" s="3"/>
      <c r="D1" s="3"/>
      <c r="E1" s="3"/>
      <c r="F1" s="3"/>
    </row>
    <row r="2" spans="1:6" ht="15.75">
      <c r="A2" s="8" t="s">
        <v>71</v>
      </c>
      <c r="B2" s="3"/>
      <c r="C2" s="3"/>
      <c r="D2" s="3"/>
      <c r="E2" s="3"/>
      <c r="F2" s="3"/>
    </row>
    <row r="3" spans="1:6" ht="15.75">
      <c r="A3" s="10"/>
      <c r="B3" s="3"/>
      <c r="C3" s="3"/>
      <c r="D3" s="3"/>
      <c r="E3" s="3"/>
      <c r="F3" s="3"/>
    </row>
    <row r="4" spans="1:6" ht="15.75">
      <c r="A4" s="89" t="s">
        <v>63</v>
      </c>
      <c r="B4" s="89"/>
      <c r="C4" s="89"/>
      <c r="D4" s="89"/>
      <c r="E4" s="89"/>
      <c r="F4" s="89"/>
    </row>
    <row r="5" spans="1:6" ht="15.75">
      <c r="A5" s="89" t="s">
        <v>99</v>
      </c>
      <c r="B5" s="89"/>
      <c r="C5" s="89"/>
      <c r="D5" s="89"/>
      <c r="E5" s="89"/>
      <c r="F5" s="89"/>
    </row>
    <row r="6" spans="1:6" ht="16.5" thickBot="1">
      <c r="A6" s="11"/>
      <c r="B6" s="1"/>
      <c r="C6" s="1"/>
      <c r="D6" s="1"/>
      <c r="E6" s="1"/>
      <c r="F6" s="1"/>
    </row>
    <row r="7" spans="1:6" ht="16.5" customHeight="1">
      <c r="A7" s="95" t="s">
        <v>0</v>
      </c>
      <c r="B7" s="96" t="s">
        <v>88</v>
      </c>
      <c r="C7" s="88" t="s">
        <v>56</v>
      </c>
      <c r="D7" s="88"/>
      <c r="E7" s="88"/>
      <c r="F7" s="94"/>
    </row>
    <row r="8" spans="1:6" ht="26.25" customHeight="1" thickBot="1">
      <c r="A8" s="91"/>
      <c r="B8" s="93"/>
      <c r="C8" s="40" t="s">
        <v>57</v>
      </c>
      <c r="D8" s="76" t="s">
        <v>97</v>
      </c>
      <c r="E8" s="5" t="s">
        <v>101</v>
      </c>
      <c r="F8" s="84" t="s">
        <v>98</v>
      </c>
    </row>
    <row r="9" spans="1:6" ht="13.5" customHeight="1" thickBot="1">
      <c r="A9" s="12"/>
      <c r="B9" s="13"/>
      <c r="C9" s="6"/>
      <c r="D9" s="6"/>
      <c r="E9" s="6"/>
      <c r="F9" s="6"/>
    </row>
    <row r="10" spans="1:6" ht="12.75">
      <c r="A10" s="73" t="s">
        <v>55</v>
      </c>
      <c r="B10" s="16" t="s">
        <v>61</v>
      </c>
      <c r="C10" s="42"/>
      <c r="D10" s="42"/>
      <c r="E10" s="42">
        <v>9061854970</v>
      </c>
      <c r="F10" s="77">
        <f>SUM(C10:E10)</f>
        <v>9061854970</v>
      </c>
    </row>
    <row r="11" spans="1:6" ht="12.75">
      <c r="A11" s="39" t="s">
        <v>48</v>
      </c>
      <c r="B11" s="14" t="s">
        <v>58</v>
      </c>
      <c r="C11" s="43"/>
      <c r="D11" s="43"/>
      <c r="E11" s="43">
        <v>1765194388</v>
      </c>
      <c r="F11" s="78">
        <f aca="true" t="shared" si="0" ref="F11:F57">SUM(C11:E11)</f>
        <v>1765194388</v>
      </c>
    </row>
    <row r="12" spans="1:7" s="9" customFormat="1" ht="12.75">
      <c r="A12" s="39" t="s">
        <v>49</v>
      </c>
      <c r="B12" s="14" t="s">
        <v>59</v>
      </c>
      <c r="C12" s="43"/>
      <c r="D12" s="43"/>
      <c r="E12" s="43">
        <v>1389383822</v>
      </c>
      <c r="F12" s="78">
        <f t="shared" si="0"/>
        <v>1389383822</v>
      </c>
      <c r="G12"/>
    </row>
    <row r="13" spans="1:6" ht="12.75">
      <c r="A13" s="39" t="s">
        <v>50</v>
      </c>
      <c r="B13" s="14" t="s">
        <v>60</v>
      </c>
      <c r="C13" s="43"/>
      <c r="D13" s="43"/>
      <c r="E13" s="43">
        <v>971756985</v>
      </c>
      <c r="F13" s="78">
        <f t="shared" si="0"/>
        <v>971756985</v>
      </c>
    </row>
    <row r="14" spans="1:6" ht="12.75">
      <c r="A14" s="45" t="s">
        <v>54</v>
      </c>
      <c r="B14" s="14" t="s">
        <v>36</v>
      </c>
      <c r="C14" s="43"/>
      <c r="D14" s="43">
        <v>602685478</v>
      </c>
      <c r="E14" s="43">
        <v>581999739</v>
      </c>
      <c r="F14" s="78">
        <f t="shared" si="0"/>
        <v>1184685217</v>
      </c>
    </row>
    <row r="15" spans="1:7" ht="12.75">
      <c r="A15" s="45">
        <v>68081</v>
      </c>
      <c r="B15" s="14" t="s">
        <v>40</v>
      </c>
      <c r="C15" s="43"/>
      <c r="D15" s="43"/>
      <c r="E15" s="43">
        <v>436881903</v>
      </c>
      <c r="F15" s="78">
        <f t="shared" si="0"/>
        <v>436881903</v>
      </c>
      <c r="G15" s="9"/>
    </row>
    <row r="16" spans="1:7" ht="12.75">
      <c r="A16" s="62" t="s">
        <v>16</v>
      </c>
      <c r="B16" s="14" t="s">
        <v>17</v>
      </c>
      <c r="C16" s="43"/>
      <c r="D16" s="43"/>
      <c r="E16" s="43">
        <v>428521202</v>
      </c>
      <c r="F16" s="78">
        <f t="shared" si="0"/>
        <v>428521202</v>
      </c>
      <c r="G16" s="9"/>
    </row>
    <row r="17" spans="1:7" ht="12.75">
      <c r="A17" s="45">
        <v>68001</v>
      </c>
      <c r="B17" s="14" t="s">
        <v>39</v>
      </c>
      <c r="C17" s="43"/>
      <c r="D17" s="43"/>
      <c r="E17" s="43">
        <v>993888706</v>
      </c>
      <c r="F17" s="78">
        <f t="shared" si="0"/>
        <v>993888706</v>
      </c>
      <c r="G17" s="9"/>
    </row>
    <row r="18" spans="1:6" ht="12.75">
      <c r="A18" s="45">
        <v>76109</v>
      </c>
      <c r="B18" s="14" t="s">
        <v>43</v>
      </c>
      <c r="C18" s="43"/>
      <c r="D18" s="43"/>
      <c r="E18" s="43">
        <v>626989062</v>
      </c>
      <c r="F18" s="78">
        <f t="shared" si="0"/>
        <v>626989062</v>
      </c>
    </row>
    <row r="19" spans="1:7" ht="12.75">
      <c r="A19" s="45">
        <v>76111</v>
      </c>
      <c r="B19" s="14" t="s">
        <v>44</v>
      </c>
      <c r="C19" s="43"/>
      <c r="D19" s="43"/>
      <c r="E19" s="43">
        <v>216988104</v>
      </c>
      <c r="F19" s="78">
        <f t="shared" si="0"/>
        <v>216988104</v>
      </c>
      <c r="G19" s="9"/>
    </row>
    <row r="20" spans="1:7" ht="12.75">
      <c r="A20" s="45">
        <v>76001</v>
      </c>
      <c r="B20" s="14" t="s">
        <v>83</v>
      </c>
      <c r="C20" s="43"/>
      <c r="D20" s="43"/>
      <c r="E20" s="43">
        <v>2081202233</v>
      </c>
      <c r="F20" s="78">
        <f t="shared" si="0"/>
        <v>2081202233</v>
      </c>
      <c r="G20" s="9"/>
    </row>
    <row r="21" spans="1:6" s="9" customFormat="1" ht="12.75">
      <c r="A21" s="45">
        <v>76147</v>
      </c>
      <c r="B21" s="14" t="s">
        <v>45</v>
      </c>
      <c r="C21" s="43"/>
      <c r="D21" s="43"/>
      <c r="E21" s="43">
        <v>226345327</v>
      </c>
      <c r="F21" s="78">
        <f t="shared" si="0"/>
        <v>226345327</v>
      </c>
    </row>
    <row r="22" spans="1:6" s="9" customFormat="1" ht="12.75">
      <c r="A22" s="45">
        <v>47189</v>
      </c>
      <c r="B22" s="14" t="s">
        <v>72</v>
      </c>
      <c r="C22" s="43"/>
      <c r="D22" s="43"/>
      <c r="E22" s="43">
        <v>291686487</v>
      </c>
      <c r="F22" s="78">
        <f t="shared" si="0"/>
        <v>291686487</v>
      </c>
    </row>
    <row r="23" spans="1:7" s="9" customFormat="1" ht="12.75">
      <c r="A23" s="45">
        <v>54001</v>
      </c>
      <c r="B23" s="14" t="s">
        <v>73</v>
      </c>
      <c r="C23" s="43"/>
      <c r="D23" s="43"/>
      <c r="E23" s="43">
        <v>1269032962</v>
      </c>
      <c r="F23" s="78">
        <f t="shared" si="0"/>
        <v>1269032962</v>
      </c>
      <c r="G23"/>
    </row>
    <row r="24" spans="1:6" s="9" customFormat="1" ht="12.75">
      <c r="A24" s="45">
        <v>66170</v>
      </c>
      <c r="B24" s="14" t="s">
        <v>38</v>
      </c>
      <c r="C24" s="43"/>
      <c r="D24" s="43"/>
      <c r="E24" s="43">
        <v>305676248</v>
      </c>
      <c r="F24" s="78">
        <f t="shared" si="0"/>
        <v>305676248</v>
      </c>
    </row>
    <row r="25" spans="1:6" s="9" customFormat="1" ht="12.75">
      <c r="A25" s="63" t="s">
        <v>51</v>
      </c>
      <c r="B25" s="14" t="s">
        <v>23</v>
      </c>
      <c r="C25" s="43"/>
      <c r="D25" s="43"/>
      <c r="E25" s="43">
        <v>248001182</v>
      </c>
      <c r="F25" s="78">
        <f t="shared" si="0"/>
        <v>248001182</v>
      </c>
    </row>
    <row r="26" spans="1:6" s="9" customFormat="1" ht="12.75">
      <c r="A26" s="62" t="s">
        <v>18</v>
      </c>
      <c r="B26" s="14" t="s">
        <v>19</v>
      </c>
      <c r="C26" s="43"/>
      <c r="D26" s="83">
        <v>221168960</v>
      </c>
      <c r="E26" s="83">
        <v>161584649</v>
      </c>
      <c r="F26" s="78">
        <f t="shared" si="0"/>
        <v>382753609</v>
      </c>
    </row>
    <row r="27" spans="1:6" s="9" customFormat="1" ht="12.75">
      <c r="A27" s="46" t="s">
        <v>52</v>
      </c>
      <c r="B27" s="15" t="s">
        <v>26</v>
      </c>
      <c r="C27" s="43"/>
      <c r="D27" s="83"/>
      <c r="E27" s="83">
        <v>437819594</v>
      </c>
      <c r="F27" s="78">
        <f t="shared" si="0"/>
        <v>437819594</v>
      </c>
    </row>
    <row r="28" spans="1:6" s="9" customFormat="1" ht="12.75">
      <c r="A28" s="45">
        <v>68276</v>
      </c>
      <c r="B28" s="14" t="s">
        <v>41</v>
      </c>
      <c r="C28" s="43"/>
      <c r="D28" s="43"/>
      <c r="E28" s="43">
        <v>388131909</v>
      </c>
      <c r="F28" s="78">
        <f t="shared" si="0"/>
        <v>388131909</v>
      </c>
    </row>
    <row r="29" spans="1:7" s="9" customFormat="1" ht="12.75">
      <c r="A29" s="45">
        <v>25290</v>
      </c>
      <c r="B29" s="14" t="s">
        <v>74</v>
      </c>
      <c r="C29" s="43"/>
      <c r="D29" s="43"/>
      <c r="E29" s="43">
        <v>224118411</v>
      </c>
      <c r="F29" s="78">
        <f t="shared" si="0"/>
        <v>224118411</v>
      </c>
      <c r="G29"/>
    </row>
    <row r="30" spans="1:7" s="9" customFormat="1" ht="12.75">
      <c r="A30" s="45">
        <v>25307</v>
      </c>
      <c r="B30" s="14" t="s">
        <v>29</v>
      </c>
      <c r="C30" s="43"/>
      <c r="D30" s="43"/>
      <c r="E30" s="43">
        <v>155156571</v>
      </c>
      <c r="F30" s="78">
        <f t="shared" si="0"/>
        <v>155156571</v>
      </c>
      <c r="G30"/>
    </row>
    <row r="31" spans="1:7" s="9" customFormat="1" ht="12.75">
      <c r="A31" s="45">
        <v>68307</v>
      </c>
      <c r="B31" s="15" t="s">
        <v>75</v>
      </c>
      <c r="C31" s="43"/>
      <c r="D31" s="43"/>
      <c r="E31" s="43">
        <v>241477380</v>
      </c>
      <c r="F31" s="78">
        <f t="shared" si="0"/>
        <v>241477380</v>
      </c>
      <c r="G31"/>
    </row>
    <row r="32" spans="1:6" ht="12.75">
      <c r="A32" s="45">
        <v>73001</v>
      </c>
      <c r="B32" s="14" t="s">
        <v>76</v>
      </c>
      <c r="C32" s="43"/>
      <c r="D32" s="43"/>
      <c r="E32" s="43">
        <v>963339583</v>
      </c>
      <c r="F32" s="78">
        <f t="shared" si="0"/>
        <v>963339583</v>
      </c>
    </row>
    <row r="33" spans="1:6" ht="12.75">
      <c r="A33" s="62" t="s">
        <v>20</v>
      </c>
      <c r="B33" s="14" t="s">
        <v>84</v>
      </c>
      <c r="C33" s="43"/>
      <c r="D33" s="83">
        <v>456098399</v>
      </c>
      <c r="E33" s="83">
        <v>325901476</v>
      </c>
      <c r="F33" s="78">
        <f t="shared" si="0"/>
        <v>781999875</v>
      </c>
    </row>
    <row r="34" spans="1:6" ht="12.75">
      <c r="A34" s="46">
        <v>23417</v>
      </c>
      <c r="B34" s="14" t="s">
        <v>28</v>
      </c>
      <c r="C34" s="43"/>
      <c r="D34" s="43"/>
      <c r="E34" s="43">
        <v>284452159</v>
      </c>
      <c r="F34" s="78">
        <f t="shared" si="0"/>
        <v>284452159</v>
      </c>
    </row>
    <row r="35" spans="1:6" ht="12.75">
      <c r="A35" s="45">
        <v>13430</v>
      </c>
      <c r="B35" s="14" t="s">
        <v>77</v>
      </c>
      <c r="C35" s="43"/>
      <c r="D35" s="43"/>
      <c r="E35" s="43">
        <v>302619928</v>
      </c>
      <c r="F35" s="78">
        <f t="shared" si="0"/>
        <v>302619928</v>
      </c>
    </row>
    <row r="36" spans="1:6" ht="12.75">
      <c r="A36" s="45">
        <v>44430</v>
      </c>
      <c r="B36" s="14" t="s">
        <v>32</v>
      </c>
      <c r="C36" s="43"/>
      <c r="D36" s="43"/>
      <c r="E36" s="43">
        <v>279048663</v>
      </c>
      <c r="F36" s="78">
        <f t="shared" si="0"/>
        <v>279048663</v>
      </c>
    </row>
    <row r="37" spans="1:6" ht="12.75">
      <c r="A37" s="46">
        <v>17001</v>
      </c>
      <c r="B37" s="14" t="s">
        <v>25</v>
      </c>
      <c r="C37" s="43"/>
      <c r="D37" s="43"/>
      <c r="E37" s="43">
        <v>835192457</v>
      </c>
      <c r="F37" s="78">
        <f t="shared" si="0"/>
        <v>835192457</v>
      </c>
    </row>
    <row r="38" spans="1:6" ht="12.75">
      <c r="A38" s="62" t="s">
        <v>15</v>
      </c>
      <c r="B38" s="14" t="s">
        <v>78</v>
      </c>
      <c r="C38" s="43"/>
      <c r="D38" s="43">
        <v>1716072609</v>
      </c>
      <c r="E38" s="43">
        <v>3087860221</v>
      </c>
      <c r="F38" s="78">
        <f t="shared" si="0"/>
        <v>4803932830</v>
      </c>
    </row>
    <row r="39" spans="1:6" ht="12.75">
      <c r="A39" s="46">
        <v>23001</v>
      </c>
      <c r="B39" s="14" t="s">
        <v>79</v>
      </c>
      <c r="C39" s="43"/>
      <c r="D39" s="43"/>
      <c r="E39" s="43">
        <v>924399741</v>
      </c>
      <c r="F39" s="78">
        <f t="shared" si="0"/>
        <v>924399741</v>
      </c>
    </row>
    <row r="40" spans="1:6" ht="12.75">
      <c r="A40" s="45">
        <v>41001</v>
      </c>
      <c r="B40" s="14" t="s">
        <v>31</v>
      </c>
      <c r="C40" s="43">
        <v>808208000</v>
      </c>
      <c r="D40" s="43"/>
      <c r="E40" s="43">
        <v>834869567</v>
      </c>
      <c r="F40" s="78">
        <f t="shared" si="0"/>
        <v>1643077567</v>
      </c>
    </row>
    <row r="41" spans="1:6" ht="12.75">
      <c r="A41" s="45" t="s">
        <v>96</v>
      </c>
      <c r="B41" s="14" t="s">
        <v>46</v>
      </c>
      <c r="C41" s="43"/>
      <c r="D41" s="43"/>
      <c r="E41" s="43">
        <v>475492003</v>
      </c>
      <c r="F41" s="78">
        <f t="shared" si="0"/>
        <v>475492003</v>
      </c>
    </row>
    <row r="42" spans="1:6" ht="12.75">
      <c r="A42" s="62" t="s">
        <v>53</v>
      </c>
      <c r="B42" s="14" t="s">
        <v>34</v>
      </c>
      <c r="C42" s="43"/>
      <c r="D42" s="43"/>
      <c r="E42" s="43">
        <v>952962396</v>
      </c>
      <c r="F42" s="78">
        <f t="shared" si="0"/>
        <v>952962396</v>
      </c>
    </row>
    <row r="43" spans="1:6" ht="12.75">
      <c r="A43" s="45">
        <v>66001</v>
      </c>
      <c r="B43" s="14" t="s">
        <v>37</v>
      </c>
      <c r="C43" s="43"/>
      <c r="D43" s="43"/>
      <c r="E43" s="43">
        <v>980522975</v>
      </c>
      <c r="F43" s="78">
        <f t="shared" si="0"/>
        <v>980522975</v>
      </c>
    </row>
    <row r="44" spans="1:6" ht="12.75">
      <c r="A44" s="46">
        <v>19001</v>
      </c>
      <c r="B44" s="14" t="s">
        <v>80</v>
      </c>
      <c r="C44" s="43"/>
      <c r="D44" s="43"/>
      <c r="E44" s="43">
        <v>544762413</v>
      </c>
      <c r="F44" s="78">
        <f t="shared" si="0"/>
        <v>544762413</v>
      </c>
    </row>
    <row r="45" spans="1:6" ht="12.75">
      <c r="A45" s="45">
        <v>23660</v>
      </c>
      <c r="B45" s="14" t="s">
        <v>81</v>
      </c>
      <c r="C45" s="43"/>
      <c r="D45" s="43"/>
      <c r="E45" s="43">
        <v>228704415</v>
      </c>
      <c r="F45" s="78">
        <f t="shared" si="0"/>
        <v>228704415</v>
      </c>
    </row>
    <row r="46" spans="1:6" ht="12.75">
      <c r="A46" s="45">
        <v>70001</v>
      </c>
      <c r="B46" s="14" t="s">
        <v>42</v>
      </c>
      <c r="C46" s="43"/>
      <c r="D46" s="43"/>
      <c r="E46" s="43">
        <v>564872375</v>
      </c>
      <c r="F46" s="78">
        <f t="shared" si="0"/>
        <v>564872375</v>
      </c>
    </row>
    <row r="47" spans="1:6" ht="12.75">
      <c r="A47" s="45">
        <v>25754</v>
      </c>
      <c r="B47" s="14" t="s">
        <v>30</v>
      </c>
      <c r="C47" s="43"/>
      <c r="D47" s="43">
        <v>682317735</v>
      </c>
      <c r="E47" s="43">
        <v>493188811</v>
      </c>
      <c r="F47" s="78">
        <f t="shared" si="0"/>
        <v>1175506546</v>
      </c>
    </row>
    <row r="48" spans="1:6" ht="12.75">
      <c r="A48" s="46">
        <v>15759</v>
      </c>
      <c r="B48" s="14" t="s">
        <v>24</v>
      </c>
      <c r="C48" s="43"/>
      <c r="D48" s="43"/>
      <c r="E48" s="43">
        <v>267897468</v>
      </c>
      <c r="F48" s="78">
        <f t="shared" si="0"/>
        <v>267897468</v>
      </c>
    </row>
    <row r="49" spans="1:6" ht="12.75">
      <c r="A49" s="62" t="s">
        <v>21</v>
      </c>
      <c r="B49" s="15" t="s">
        <v>22</v>
      </c>
      <c r="C49" s="43"/>
      <c r="D49" s="43"/>
      <c r="E49" s="43">
        <v>394941997</v>
      </c>
      <c r="F49" s="78">
        <f t="shared" si="0"/>
        <v>394941997</v>
      </c>
    </row>
    <row r="50" spans="1:6" ht="12.75">
      <c r="A50" s="45">
        <v>76834</v>
      </c>
      <c r="B50" s="14" t="s">
        <v>82</v>
      </c>
      <c r="C50" s="43"/>
      <c r="D50" s="43"/>
      <c r="E50" s="43">
        <v>302091237</v>
      </c>
      <c r="F50" s="78">
        <f t="shared" si="0"/>
        <v>302091237</v>
      </c>
    </row>
    <row r="51" spans="1:6" ht="12.75">
      <c r="A51" s="45">
        <v>52835</v>
      </c>
      <c r="B51" s="14" t="s">
        <v>35</v>
      </c>
      <c r="C51" s="43"/>
      <c r="D51" s="43"/>
      <c r="E51" s="43">
        <v>417150011</v>
      </c>
      <c r="F51" s="78">
        <f t="shared" si="0"/>
        <v>417150011</v>
      </c>
    </row>
    <row r="52" spans="1:6" ht="12.75">
      <c r="A52" s="45" t="s">
        <v>93</v>
      </c>
      <c r="B52" s="67" t="s">
        <v>94</v>
      </c>
      <c r="C52" s="43"/>
      <c r="D52" s="43"/>
      <c r="E52" s="43">
        <v>364505511</v>
      </c>
      <c r="F52" s="78">
        <f t="shared" si="0"/>
        <v>364505511</v>
      </c>
    </row>
    <row r="53" spans="1:6" ht="12.75">
      <c r="A53" s="62" t="s">
        <v>91</v>
      </c>
      <c r="B53" s="14" t="s">
        <v>92</v>
      </c>
      <c r="C53" s="43"/>
      <c r="D53" s="43"/>
      <c r="E53" s="43">
        <v>298393384</v>
      </c>
      <c r="F53" s="78">
        <f t="shared" si="0"/>
        <v>298393384</v>
      </c>
    </row>
    <row r="54" spans="1:6" ht="12.75">
      <c r="A54" s="46">
        <v>20001</v>
      </c>
      <c r="B54" s="14" t="s">
        <v>27</v>
      </c>
      <c r="C54" s="43"/>
      <c r="D54" s="43"/>
      <c r="E54" s="43">
        <v>799462163</v>
      </c>
      <c r="F54" s="78">
        <f t="shared" si="0"/>
        <v>799462163</v>
      </c>
    </row>
    <row r="55" spans="1:6" ht="12.75">
      <c r="A55" s="45">
        <v>50001</v>
      </c>
      <c r="B55" s="14" t="s">
        <v>33</v>
      </c>
      <c r="C55" s="43"/>
      <c r="D55" s="43"/>
      <c r="E55" s="43">
        <v>806568483</v>
      </c>
      <c r="F55" s="78">
        <f t="shared" si="0"/>
        <v>806568483</v>
      </c>
    </row>
    <row r="56" spans="1:6" ht="12.75">
      <c r="A56" s="81" t="s">
        <v>86</v>
      </c>
      <c r="B56" s="14" t="s">
        <v>87</v>
      </c>
      <c r="C56" s="43"/>
      <c r="D56" s="43"/>
      <c r="E56" s="43">
        <v>538150037</v>
      </c>
      <c r="F56" s="78">
        <f t="shared" si="0"/>
        <v>538150037</v>
      </c>
    </row>
    <row r="57" spans="1:6" ht="13.5" thickBot="1">
      <c r="A57" s="82" t="s">
        <v>85</v>
      </c>
      <c r="B57" s="32" t="s">
        <v>47</v>
      </c>
      <c r="C57" s="44"/>
      <c r="D57" s="44"/>
      <c r="E57" s="44">
        <v>89333438</v>
      </c>
      <c r="F57" s="79">
        <f t="shared" si="0"/>
        <v>89333438</v>
      </c>
    </row>
    <row r="58" ht="13.5" thickBot="1"/>
    <row r="59" spans="2:6" ht="13.5" thickBot="1">
      <c r="B59" s="53" t="s">
        <v>14</v>
      </c>
      <c r="C59" s="66">
        <f>SUM(C10:C57)</f>
        <v>808208000</v>
      </c>
      <c r="D59" s="66">
        <f>SUM(D10:D57)</f>
        <v>3678343181</v>
      </c>
      <c r="E59" s="66">
        <f>SUM(E10:E57)</f>
        <v>38860374746</v>
      </c>
      <c r="F59" s="80">
        <f>SUM(F10:F57)</f>
        <v>43346925927</v>
      </c>
    </row>
    <row r="61" spans="4:6" ht="12.75">
      <c r="D61" s="60"/>
      <c r="E61" s="60"/>
      <c r="F61" s="60"/>
    </row>
    <row r="62" spans="4:6" ht="12.75">
      <c r="D62" s="60"/>
      <c r="E62" s="60"/>
      <c r="F62" s="60"/>
    </row>
    <row r="63" spans="4:6" ht="12.75">
      <c r="D63" s="60"/>
      <c r="E63" s="60"/>
      <c r="F63" s="60"/>
    </row>
  </sheetData>
  <sheetProtection/>
  <mergeCells count="5">
    <mergeCell ref="C7:F7"/>
    <mergeCell ref="A4:F4"/>
    <mergeCell ref="A5:F5"/>
    <mergeCell ref="A7:A8"/>
    <mergeCell ref="B7:B8"/>
  </mergeCells>
  <printOptions/>
  <pageMargins left="0.7874015748031497" right="0.3937007874015748" top="0.984251968503937" bottom="0.984251968503937" header="0" footer="0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11" sqref="D11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1.7109375" style="0" customWidth="1"/>
    <col min="5" max="5" width="17.28125" style="0" customWidth="1"/>
    <col min="6" max="6" width="14.7109375" style="0" bestFit="1" customWidth="1"/>
  </cols>
  <sheetData>
    <row r="1" spans="1:5" ht="15.75">
      <c r="A1" s="4" t="s">
        <v>62</v>
      </c>
      <c r="B1" s="3"/>
      <c r="C1" s="3"/>
      <c r="D1" s="3"/>
      <c r="E1" s="3"/>
    </row>
    <row r="2" spans="1:5" ht="15.75">
      <c r="A2" s="8" t="s">
        <v>71</v>
      </c>
      <c r="B2" s="3"/>
      <c r="C2" s="3"/>
      <c r="D2" s="3"/>
      <c r="E2" s="3"/>
    </row>
    <row r="3" spans="1:5" ht="15.75">
      <c r="A3" s="18"/>
      <c r="B3" s="3"/>
      <c r="C3" s="3"/>
      <c r="D3" s="3"/>
      <c r="E3" s="3"/>
    </row>
    <row r="4" spans="1:5" ht="15.75">
      <c r="A4" s="89" t="s">
        <v>63</v>
      </c>
      <c r="B4" s="89"/>
      <c r="C4" s="89"/>
      <c r="D4" s="89"/>
      <c r="E4" s="3"/>
    </row>
    <row r="5" spans="1:5" ht="15.75">
      <c r="A5" s="97" t="s">
        <v>95</v>
      </c>
      <c r="B5" s="97"/>
      <c r="C5" s="97"/>
      <c r="D5" s="97"/>
      <c r="E5" s="36"/>
    </row>
    <row r="6" spans="1:5" ht="13.5" thickBot="1">
      <c r="A6" s="19"/>
      <c r="B6" s="19"/>
      <c r="C6" s="19"/>
      <c r="D6" s="19"/>
      <c r="E6" s="19"/>
    </row>
    <row r="7" spans="1:5" ht="45.75" thickBot="1">
      <c r="A7" s="20" t="s">
        <v>70</v>
      </c>
      <c r="B7" s="21" t="s">
        <v>89</v>
      </c>
      <c r="C7" s="21" t="s">
        <v>90</v>
      </c>
      <c r="D7" s="22" t="s">
        <v>2</v>
      </c>
      <c r="E7" s="23"/>
    </row>
    <row r="8" spans="1:5" ht="13.5" thickBot="1">
      <c r="A8" s="23"/>
      <c r="B8" s="23"/>
      <c r="C8" s="23"/>
      <c r="D8" s="23"/>
      <c r="E8" s="23"/>
    </row>
    <row r="9" spans="1:6" ht="15">
      <c r="A9" s="24" t="s">
        <v>67</v>
      </c>
      <c r="B9" s="25">
        <f>SUM(B10:B12)</f>
        <v>33968613507</v>
      </c>
      <c r="C9" s="25">
        <f>SUM(C10:C12)</f>
        <v>43346925927</v>
      </c>
      <c r="D9" s="85">
        <f>SUM(B9:C9)</f>
        <v>77315539434</v>
      </c>
      <c r="E9" s="26"/>
      <c r="F9" s="7"/>
    </row>
    <row r="10" spans="1:6" ht="12.75">
      <c r="A10" s="27" t="s">
        <v>68</v>
      </c>
      <c r="B10" s="28">
        <f>+Dptos!C19</f>
        <v>21712000000</v>
      </c>
      <c r="C10" s="28">
        <f>+Distymuniccertf!C59</f>
        <v>808208000</v>
      </c>
      <c r="D10" s="64">
        <f>SUM(B10:C10)</f>
        <v>22520208000</v>
      </c>
      <c r="E10" s="29"/>
      <c r="F10" s="7"/>
    </row>
    <row r="11" spans="1:6" ht="12.75">
      <c r="A11" s="30" t="s">
        <v>69</v>
      </c>
      <c r="B11" s="28">
        <f>+Dptos!E19</f>
        <v>4570258248</v>
      </c>
      <c r="C11" s="28">
        <f>+Distymuniccertf!E59</f>
        <v>38860374746</v>
      </c>
      <c r="D11" s="64">
        <f>SUM(B11:C11)</f>
        <v>43430632994</v>
      </c>
      <c r="E11" s="29"/>
      <c r="F11" s="7"/>
    </row>
    <row r="12" spans="1:6" ht="12.75">
      <c r="A12" s="30" t="s">
        <v>102</v>
      </c>
      <c r="B12" s="28">
        <f>+Dptos!D19</f>
        <v>7686355259</v>
      </c>
      <c r="C12" s="28">
        <f>+Distymuniccertf!D59</f>
        <v>3678343181</v>
      </c>
      <c r="D12" s="64">
        <f>SUM(B12:C12)</f>
        <v>11364698440</v>
      </c>
      <c r="E12" s="29"/>
      <c r="F12" s="7"/>
    </row>
    <row r="13" spans="1:5" ht="15.75" thickBot="1">
      <c r="A13" s="37" t="s">
        <v>2</v>
      </c>
      <c r="B13" s="38">
        <f>+B9</f>
        <v>33968613507</v>
      </c>
      <c r="C13" s="38">
        <f>+C9</f>
        <v>43346925927</v>
      </c>
      <c r="D13" s="86">
        <f>+D9</f>
        <v>77315539434</v>
      </c>
      <c r="E13" s="26"/>
    </row>
    <row r="14" spans="1:5" ht="12.75">
      <c r="A14" s="17"/>
      <c r="B14" s="19"/>
      <c r="C14" s="19"/>
      <c r="D14" s="59">
        <v>77315539434</v>
      </c>
      <c r="E14" s="31"/>
    </row>
    <row r="15" spans="1:4" ht="15">
      <c r="A15" s="17"/>
      <c r="C15" s="71"/>
      <c r="D15" s="70"/>
    </row>
    <row r="16" spans="1:4" ht="12.75">
      <c r="A16" s="17"/>
      <c r="B16" s="60"/>
      <c r="C16" s="60"/>
      <c r="D16" s="58"/>
    </row>
    <row r="17" spans="1:5" ht="12.75">
      <c r="A17" s="55"/>
      <c r="B17" s="60"/>
      <c r="C17" s="60"/>
      <c r="D17" s="56"/>
      <c r="E17" s="7"/>
    </row>
    <row r="18" spans="1:4" ht="12.75">
      <c r="A18" s="49"/>
      <c r="D18" s="58"/>
    </row>
    <row r="19" spans="1:4" ht="12.75">
      <c r="A19" s="51"/>
      <c r="B19" s="9"/>
      <c r="C19" s="9"/>
      <c r="D19" s="7"/>
    </row>
    <row r="20" spans="1:4" ht="12.75">
      <c r="A20" s="52"/>
      <c r="B20" s="9"/>
      <c r="C20" s="9"/>
      <c r="D20" s="7"/>
    </row>
    <row r="21" spans="1:4" ht="12.75">
      <c r="A21" s="52"/>
      <c r="B21" s="9"/>
      <c r="C21" s="9"/>
      <c r="D21" s="7"/>
    </row>
    <row r="22" spans="1:4" ht="12.75">
      <c r="A22" s="9"/>
      <c r="B22" s="9"/>
      <c r="C22" s="9"/>
      <c r="D22" s="7"/>
    </row>
    <row r="23" spans="1:4" ht="12.75">
      <c r="A23" s="50"/>
      <c r="B23" s="50"/>
      <c r="C23" s="50"/>
      <c r="D23" s="48"/>
    </row>
    <row r="24" spans="1:4" ht="12.75">
      <c r="A24" s="57"/>
      <c r="B24" s="57"/>
      <c r="C24" s="57"/>
      <c r="D24" s="58"/>
    </row>
  </sheetData>
  <sheetProtection/>
  <mergeCells count="2">
    <mergeCell ref="A5:D5"/>
    <mergeCell ref="A4:D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2009-04-28T14:40:40Z</cp:lastPrinted>
  <dcterms:created xsi:type="dcterms:W3CDTF">2004-01-24T23:46:15Z</dcterms:created>
  <dcterms:modified xsi:type="dcterms:W3CDTF">2009-04-30T14:08:38Z</dcterms:modified>
  <cp:category/>
  <cp:version/>
  <cp:contentType/>
  <cp:contentStatus/>
</cp:coreProperties>
</file>