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ALDOS SIN CONSOLIDAR" sheetId="1" r:id="rId1"/>
    <sheet name="CGN002 O RECIPROCAS SIN CONSOLI" sheetId="2" r:id="rId2"/>
    <sheet name="CGN001 SALDOS CONSOLIDADO" sheetId="3" r:id="rId3"/>
    <sheet name="CGN002 O RECIPROCAS CONSOLIDAD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<sst xmlns="http://schemas.openxmlformats.org/spreadsheetml/2006/main" count="14932" uniqueCount="2789">
  <si>
    <t>BUGA</t>
  </si>
  <si>
    <t>CARTAGO</t>
  </si>
  <si>
    <t>PALMIRA</t>
  </si>
  <si>
    <t>TULUA</t>
  </si>
  <si>
    <t>210205002</t>
  </si>
  <si>
    <t>ABEJORRAL</t>
  </si>
  <si>
    <t>210405004</t>
  </si>
  <si>
    <t>ABRIAQUI</t>
  </si>
  <si>
    <t>212105021</t>
  </si>
  <si>
    <t>ALEJANDRIA</t>
  </si>
  <si>
    <t>213005030</t>
  </si>
  <si>
    <t>AMAGA</t>
  </si>
  <si>
    <t>213105031</t>
  </si>
  <si>
    <t>AMALFI</t>
  </si>
  <si>
    <t>213405034</t>
  </si>
  <si>
    <t>ANDES</t>
  </si>
  <si>
    <t>213605036</t>
  </si>
  <si>
    <t>ANGELOPOLIS</t>
  </si>
  <si>
    <t>213805038</t>
  </si>
  <si>
    <t>ANGOSTURA</t>
  </si>
  <si>
    <t>214005040</t>
  </si>
  <si>
    <t>ANORI</t>
  </si>
  <si>
    <t>214205042</t>
  </si>
  <si>
    <t>214405044</t>
  </si>
  <si>
    <t>ANZA</t>
  </si>
  <si>
    <t>214505045</t>
  </si>
  <si>
    <t>APARTADO</t>
  </si>
  <si>
    <t>ARBOLETES</t>
  </si>
  <si>
    <t>215505055</t>
  </si>
  <si>
    <t>ARGELIA</t>
  </si>
  <si>
    <t>215905059</t>
  </si>
  <si>
    <t>217905079</t>
  </si>
  <si>
    <t>BARBOSA</t>
  </si>
  <si>
    <t>218605086</t>
  </si>
  <si>
    <t>BELMIRA</t>
  </si>
  <si>
    <t>219105091</t>
  </si>
  <si>
    <t>BETANIA</t>
  </si>
  <si>
    <t>BETULIA</t>
  </si>
  <si>
    <t>210105101</t>
  </si>
  <si>
    <t>210615106</t>
  </si>
  <si>
    <t>BRICENO</t>
  </si>
  <si>
    <t>211305113</t>
  </si>
  <si>
    <t>BURITICA</t>
  </si>
  <si>
    <t>212005120</t>
  </si>
  <si>
    <t>CACERES</t>
  </si>
  <si>
    <t>212505125</t>
  </si>
  <si>
    <t>CAICEDO</t>
  </si>
  <si>
    <t>212905129</t>
  </si>
  <si>
    <t>213405134</t>
  </si>
  <si>
    <t>CAMPAMENTO</t>
  </si>
  <si>
    <t>213805138</t>
  </si>
  <si>
    <t>CAÑASGORDAS</t>
  </si>
  <si>
    <t>214205142</t>
  </si>
  <si>
    <t>CARACOLI</t>
  </si>
  <si>
    <t>214505145</t>
  </si>
  <si>
    <t>CARAMANTA</t>
  </si>
  <si>
    <t>214705147</t>
  </si>
  <si>
    <t>CAREPA</t>
  </si>
  <si>
    <t>214805148</t>
  </si>
  <si>
    <t>CARMEN DE VIBORAL</t>
  </si>
  <si>
    <t>215005150</t>
  </si>
  <si>
    <t>CAROLINA</t>
  </si>
  <si>
    <t>215405154</t>
  </si>
  <si>
    <t>CAUCASIA</t>
  </si>
  <si>
    <t>217205172</t>
  </si>
  <si>
    <t>CHIGORODO</t>
  </si>
  <si>
    <t>219005190</t>
  </si>
  <si>
    <t>CISNEROS</t>
  </si>
  <si>
    <t>219705197</t>
  </si>
  <si>
    <t>COCORNA</t>
  </si>
  <si>
    <t>210605206</t>
  </si>
  <si>
    <t>CONCEPCION</t>
  </si>
  <si>
    <t>210905209</t>
  </si>
  <si>
    <t>CONCORDIA</t>
  </si>
  <si>
    <t>211205212</t>
  </si>
  <si>
    <t>COPACABANA</t>
  </si>
  <si>
    <t>213405234</t>
  </si>
  <si>
    <t>DABEIBA</t>
  </si>
  <si>
    <t>213705237</t>
  </si>
  <si>
    <t>DON MATIAS</t>
  </si>
  <si>
    <t>EBEJICO</t>
  </si>
  <si>
    <t>215005250</t>
  </si>
  <si>
    <t>EL BAGRE</t>
  </si>
  <si>
    <t>216405264</t>
  </si>
  <si>
    <t>ENTRERRIOS</t>
  </si>
  <si>
    <t>218205282</t>
  </si>
  <si>
    <t>FREDONIA</t>
  </si>
  <si>
    <t>218405284</t>
  </si>
  <si>
    <t>FRONTINO</t>
  </si>
  <si>
    <t>210605306</t>
  </si>
  <si>
    <t>GIRALDO</t>
  </si>
  <si>
    <t>210805308</t>
  </si>
  <si>
    <t>GIRARDOTA</t>
  </si>
  <si>
    <t>GOMEZ PLATA</t>
  </si>
  <si>
    <t>211305313</t>
  </si>
  <si>
    <t>GRANADA</t>
  </si>
  <si>
    <t>GUADALUPE</t>
  </si>
  <si>
    <t>211805318</t>
  </si>
  <si>
    <t>GUARNE</t>
  </si>
  <si>
    <t>212105321</t>
  </si>
  <si>
    <t>GUATAPE</t>
  </si>
  <si>
    <t>214705347</t>
  </si>
  <si>
    <t>HELICONIA</t>
  </si>
  <si>
    <t>215305353</t>
  </si>
  <si>
    <t>HISPANIA</t>
  </si>
  <si>
    <t>216105361</t>
  </si>
  <si>
    <t>ITUANGO</t>
  </si>
  <si>
    <t>216405364</t>
  </si>
  <si>
    <t>JARDIN</t>
  </si>
  <si>
    <t>216805368</t>
  </si>
  <si>
    <t>JERICO</t>
  </si>
  <si>
    <t>LA CEJA</t>
  </si>
  <si>
    <t>218005380</t>
  </si>
  <si>
    <t>LA ESTRELLA</t>
  </si>
  <si>
    <t>219005390</t>
  </si>
  <si>
    <t>LA PINTADA</t>
  </si>
  <si>
    <t>210005400</t>
  </si>
  <si>
    <t>LA UNION</t>
  </si>
  <si>
    <t>211105411</t>
  </si>
  <si>
    <t>LIBORINA</t>
  </si>
  <si>
    <t>212505425</t>
  </si>
  <si>
    <t>MACEO</t>
  </si>
  <si>
    <t>214005440</t>
  </si>
  <si>
    <t>MARINILLA</t>
  </si>
  <si>
    <t>216705467</t>
  </si>
  <si>
    <t>MONTEBELLO</t>
  </si>
  <si>
    <t>217505475</t>
  </si>
  <si>
    <t>MURINDO</t>
  </si>
  <si>
    <t>218005480</t>
  </si>
  <si>
    <t>MUTATA</t>
  </si>
  <si>
    <t>218305483</t>
  </si>
  <si>
    <t>NARINO</t>
  </si>
  <si>
    <t>219005490</t>
  </si>
  <si>
    <t>NECOCLI</t>
  </si>
  <si>
    <t>219505495</t>
  </si>
  <si>
    <t>NECHI</t>
  </si>
  <si>
    <t>210105501</t>
  </si>
  <si>
    <t>OLAYA</t>
  </si>
  <si>
    <t>214105541</t>
  </si>
  <si>
    <t>PENOL</t>
  </si>
  <si>
    <t>214305543</t>
  </si>
  <si>
    <t>PEQUE</t>
  </si>
  <si>
    <t>217605576</t>
  </si>
  <si>
    <t>PUEBLORRICO</t>
  </si>
  <si>
    <t>217905579</t>
  </si>
  <si>
    <t>PUERTO BERRIO</t>
  </si>
  <si>
    <t>PUERTO NARE</t>
  </si>
  <si>
    <t>219105591</t>
  </si>
  <si>
    <t xml:space="preserve">PUERTO TRIUNFO </t>
  </si>
  <si>
    <t>REMEDIOS</t>
  </si>
  <si>
    <t>210705607</t>
  </si>
  <si>
    <t>RETIRO</t>
  </si>
  <si>
    <t>RIONEGRO</t>
  </si>
  <si>
    <t>212805628</t>
  </si>
  <si>
    <t>SABANALARGA</t>
  </si>
  <si>
    <t>213105631</t>
  </si>
  <si>
    <t>SABANETA</t>
  </si>
  <si>
    <t>214205642</t>
  </si>
  <si>
    <t>SALGAR</t>
  </si>
  <si>
    <t>SAN CARLOS</t>
  </si>
  <si>
    <t>SAN FRANCISCO</t>
  </si>
  <si>
    <t>215605656</t>
  </si>
  <si>
    <t>SAN JERONIMO</t>
  </si>
  <si>
    <t>215805658</t>
  </si>
  <si>
    <t>SN JOSE D LA MONTANA</t>
  </si>
  <si>
    <t>215905659</t>
  </si>
  <si>
    <t>SAN JUAN URABA</t>
  </si>
  <si>
    <t>216005660</t>
  </si>
  <si>
    <t>SAN LUIS</t>
  </si>
  <si>
    <t>216405664</t>
  </si>
  <si>
    <t>SAN PEDRO</t>
  </si>
  <si>
    <t>SAN PEDRO URABA</t>
  </si>
  <si>
    <t>216705667</t>
  </si>
  <si>
    <t>SAN RAFAEL</t>
  </si>
  <si>
    <t>217005670</t>
  </si>
  <si>
    <t>SAN ROQUE</t>
  </si>
  <si>
    <t>SAN VICENTE</t>
  </si>
  <si>
    <t>217905679</t>
  </si>
  <si>
    <t>SANTA BARBARA</t>
  </si>
  <si>
    <t>218605686</t>
  </si>
  <si>
    <t>SANTA ROSA DE OSOS</t>
  </si>
  <si>
    <t>219005690</t>
  </si>
  <si>
    <t>SANTO DOMINGO</t>
  </si>
  <si>
    <t>219705697</t>
  </si>
  <si>
    <t>EL SANTUARIO</t>
  </si>
  <si>
    <t>213605736</t>
  </si>
  <si>
    <t>SEGOVIA</t>
  </si>
  <si>
    <t>215605756</t>
  </si>
  <si>
    <t>SONSON</t>
  </si>
  <si>
    <t>216105761</t>
  </si>
  <si>
    <t>SOPETRAN</t>
  </si>
  <si>
    <t>218905789</t>
  </si>
  <si>
    <t>TAMESIS</t>
  </si>
  <si>
    <t>TARAZA</t>
  </si>
  <si>
    <t>219205792</t>
  </si>
  <si>
    <t>TARSO</t>
  </si>
  <si>
    <t>210905809</t>
  </si>
  <si>
    <t>TITIRIBI</t>
  </si>
  <si>
    <t>211905819</t>
  </si>
  <si>
    <t>TOLEDO</t>
  </si>
  <si>
    <t>214205842</t>
  </si>
  <si>
    <t>URAMITA</t>
  </si>
  <si>
    <t>214705847</t>
  </si>
  <si>
    <t>URRAO</t>
  </si>
  <si>
    <t>215405854</t>
  </si>
  <si>
    <t>VALDIVIA</t>
  </si>
  <si>
    <t>215605856</t>
  </si>
  <si>
    <t>VALPARAISO</t>
  </si>
  <si>
    <t>215805858</t>
  </si>
  <si>
    <t>VEGACHI</t>
  </si>
  <si>
    <t>216105861</t>
  </si>
  <si>
    <t>VENECIA</t>
  </si>
  <si>
    <t>217305873</t>
  </si>
  <si>
    <t>VIGIA DEL FUERTE</t>
  </si>
  <si>
    <t>218505885</t>
  </si>
  <si>
    <t>YALI</t>
  </si>
  <si>
    <t>218705887</t>
  </si>
  <si>
    <t>YARUMAL</t>
  </si>
  <si>
    <t>219005890</t>
  </si>
  <si>
    <t>YOLOMBO</t>
  </si>
  <si>
    <t>219305893</t>
  </si>
  <si>
    <t>YONDO</t>
  </si>
  <si>
    <t>219505895</t>
  </si>
  <si>
    <t>ZARAGOZA</t>
  </si>
  <si>
    <t>217808078</t>
  </si>
  <si>
    <t>BARANOA</t>
  </si>
  <si>
    <t>CAMPO DE LA CRUZ</t>
  </si>
  <si>
    <t>214108141</t>
  </si>
  <si>
    <t>CANDELARIA</t>
  </si>
  <si>
    <t>219608296</t>
  </si>
  <si>
    <t>GALAPA</t>
  </si>
  <si>
    <t>217208372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</si>
  <si>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</si>
  <si>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</si>
  <si>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</si>
  <si>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</si>
  <si>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</si>
  <si>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</si>
  <si>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</si>
  <si>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</si>
  <si>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</si>
  <si>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</si>
  <si>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</si>
  <si>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215808558</t>
  </si>
  <si>
    <t>POLONUEVO</t>
  </si>
  <si>
    <t>216008560</t>
  </si>
  <si>
    <t>PONEDERA</t>
  </si>
  <si>
    <t>217308573</t>
  </si>
  <si>
    <t>PUERTO COLOMBIA</t>
  </si>
  <si>
    <t>210608606</t>
  </si>
  <si>
    <t>REPELON</t>
  </si>
  <si>
    <t>213408634</t>
  </si>
  <si>
    <t>SABANAGRANDE</t>
  </si>
  <si>
    <t>213808638</t>
  </si>
  <si>
    <t>217508675</t>
  </si>
  <si>
    <t>SANTA LUCIA</t>
  </si>
  <si>
    <t>218508685</t>
  </si>
  <si>
    <t>SANTO TOMAS</t>
  </si>
  <si>
    <t>217008770</t>
  </si>
  <si>
    <t>SUAN</t>
  </si>
  <si>
    <t>213208832</t>
  </si>
  <si>
    <t>TUBARA</t>
  </si>
  <si>
    <t>214908849</t>
  </si>
  <si>
    <t>USIACURI</t>
  </si>
  <si>
    <t>210613006</t>
  </si>
  <si>
    <t>ACHI</t>
  </si>
  <si>
    <t>ALTOS DEL ROSARIO</t>
  </si>
  <si>
    <t>214213042</t>
  </si>
  <si>
    <t>ARENAL</t>
  </si>
  <si>
    <t>215213052</t>
  </si>
  <si>
    <t>ARJONA</t>
  </si>
  <si>
    <t>216213062</t>
  </si>
  <si>
    <t>ARROYO HONDO</t>
  </si>
  <si>
    <t>BARRANCO DE LOBA</t>
  </si>
  <si>
    <t>CALAMAR</t>
  </si>
  <si>
    <t>216013160</t>
  </si>
  <si>
    <t>CANTAGALLO</t>
  </si>
  <si>
    <t>218813188</t>
  </si>
  <si>
    <t>CICUCO</t>
  </si>
  <si>
    <t>211213212</t>
  </si>
  <si>
    <t>212213222</t>
  </si>
  <si>
    <t>CLEMENCIA</t>
  </si>
  <si>
    <t>214413244</t>
  </si>
  <si>
    <t>EL CARMEN DE BOLIVAR</t>
  </si>
  <si>
    <t>214813248</t>
  </si>
  <si>
    <t>EL GUAMO</t>
  </si>
  <si>
    <t>216813268</t>
  </si>
  <si>
    <t>EL PEÑON</t>
  </si>
  <si>
    <t>210013300</t>
  </si>
  <si>
    <t>HATILLO DE LOBA</t>
  </si>
  <si>
    <t>213313433</t>
  </si>
  <si>
    <t>MAHATES</t>
  </si>
  <si>
    <t>214013440</t>
  </si>
  <si>
    <t>MARGARITA</t>
  </si>
  <si>
    <t>214213442</t>
  </si>
  <si>
    <t>MARIA LA BAJA</t>
  </si>
  <si>
    <t>MONTECRISTO</t>
  </si>
  <si>
    <t>MOMPOS</t>
  </si>
  <si>
    <t>217313473</t>
  </si>
  <si>
    <t>MORALES</t>
  </si>
  <si>
    <t>214913549</t>
  </si>
  <si>
    <t>PINILLOS</t>
  </si>
  <si>
    <t>218013580</t>
  </si>
  <si>
    <t>REGIDOR</t>
  </si>
  <si>
    <t>RIO VIEJO</t>
  </si>
  <si>
    <t>212013620</t>
  </si>
  <si>
    <t>SAN CRISTOBAL</t>
  </si>
  <si>
    <t>214713647</t>
  </si>
  <si>
    <t>SAN ESTANISLAO</t>
  </si>
  <si>
    <t>215013650</t>
  </si>
  <si>
    <t>SAN FERNANDO</t>
  </si>
  <si>
    <t>215413654</t>
  </si>
  <si>
    <t>SAN JACINTO</t>
  </si>
  <si>
    <t>SAN JACINTO DEL CAUCA</t>
  </si>
  <si>
    <t>S.JUAN NEPOMUCENO</t>
  </si>
  <si>
    <t>S.MARTIN DE LOBA</t>
  </si>
  <si>
    <t>217013670</t>
  </si>
  <si>
    <t>SAN PABLO</t>
  </si>
  <si>
    <t>217313673</t>
  </si>
  <si>
    <t>SANTA CATALINA</t>
  </si>
  <si>
    <t>SANTA ROSA</t>
  </si>
  <si>
    <t>SANTA ROSA SUR</t>
  </si>
  <si>
    <t>214413744</t>
  </si>
  <si>
    <t>SIMITI</t>
  </si>
  <si>
    <t>216013760</t>
  </si>
  <si>
    <t>SOPLAVIENTO</t>
  </si>
  <si>
    <t>218013780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</si>
  <si>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</si>
  <si>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</si>
  <si>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</si>
  <si>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</si>
  <si>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</si>
  <si>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</si>
  <si>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</si>
  <si>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</si>
  <si>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</si>
  <si>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219413894</t>
  </si>
  <si>
    <t>ZAMBRANO</t>
  </si>
  <si>
    <t>212215022</t>
  </si>
  <si>
    <t>ALMEIDA</t>
  </si>
  <si>
    <t>214715047</t>
  </si>
  <si>
    <t>AQUITANIA</t>
  </si>
  <si>
    <t>215115051</t>
  </si>
  <si>
    <t>ARCABUCO</t>
  </si>
  <si>
    <t>218715087</t>
  </si>
  <si>
    <t>BELEN</t>
  </si>
  <si>
    <t>219015090</t>
  </si>
  <si>
    <t>BERBEO</t>
  </si>
  <si>
    <t>219215092</t>
  </si>
  <si>
    <t>BETEITIVA</t>
  </si>
  <si>
    <t>219715097</t>
  </si>
  <si>
    <t>BOAVITA</t>
  </si>
  <si>
    <t>210415104</t>
  </si>
  <si>
    <t>210705107</t>
  </si>
  <si>
    <t>BRICEÑO</t>
  </si>
  <si>
    <t>210915109</t>
  </si>
  <si>
    <t>BUENAVISTA</t>
  </si>
  <si>
    <t>BUSBANZA</t>
  </si>
  <si>
    <t>213115131</t>
  </si>
  <si>
    <t>CAMPOHERMOSO</t>
  </si>
  <si>
    <t>CERINZA</t>
  </si>
  <si>
    <t>217215172</t>
  </si>
  <si>
    <t>CHINAVITA</t>
  </si>
  <si>
    <t>217615176</t>
  </si>
  <si>
    <t>CHIQUINQUIRA</t>
  </si>
  <si>
    <t>218015180</t>
  </si>
  <si>
    <t>CHISCAS</t>
  </si>
  <si>
    <t>218315183</t>
  </si>
  <si>
    <t>CHITA</t>
  </si>
  <si>
    <t>218515185</t>
  </si>
  <si>
    <t>CHITARAQUE</t>
  </si>
  <si>
    <t>218715187</t>
  </si>
  <si>
    <t>CHIVATA</t>
  </si>
  <si>
    <t>COMBITA</t>
  </si>
  <si>
    <t>211215212</t>
  </si>
  <si>
    <t>COPER</t>
  </si>
  <si>
    <t>211515215</t>
  </si>
  <si>
    <t>CORRALES</t>
  </si>
  <si>
    <t>211815218</t>
  </si>
  <si>
    <t>COVARACHIA</t>
  </si>
  <si>
    <t>212315223</t>
  </si>
  <si>
    <t>CUBARA</t>
  </si>
  <si>
    <t>212415224</t>
  </si>
  <si>
    <t>CUCAITA</t>
  </si>
  <si>
    <t>212615226</t>
  </si>
  <si>
    <t>CUITIVA</t>
  </si>
  <si>
    <t>CHIQUIZA</t>
  </si>
  <si>
    <t>213615236</t>
  </si>
  <si>
    <t>CHIVOR</t>
  </si>
  <si>
    <t>214415244</t>
  </si>
  <si>
    <t>EL COCUY</t>
  </si>
  <si>
    <t>214815248</t>
  </si>
  <si>
    <t>EL ESPINO</t>
  </si>
  <si>
    <t>217215272</t>
  </si>
  <si>
    <t>FIRAVITOBA</t>
  </si>
  <si>
    <t>217615276</t>
  </si>
  <si>
    <t>FLORESTA</t>
  </si>
  <si>
    <t>219315293</t>
  </si>
  <si>
    <t>GACHANTIVA</t>
  </si>
  <si>
    <t>219615296</t>
  </si>
  <si>
    <t>GAMEZA</t>
  </si>
  <si>
    <t>219915299</t>
  </si>
  <si>
    <t>GARAGOA</t>
  </si>
  <si>
    <t>211715317</t>
  </si>
  <si>
    <t>GUACAMAYAS</t>
  </si>
  <si>
    <t>212215322</t>
  </si>
  <si>
    <t>GUATEQUE</t>
  </si>
  <si>
    <t>212515325</t>
  </si>
  <si>
    <t>GUAYATA</t>
  </si>
  <si>
    <t>GUICAN</t>
  </si>
  <si>
    <t>216215362</t>
  </si>
  <si>
    <t>IZA</t>
  </si>
  <si>
    <t>216715367</t>
  </si>
  <si>
    <t>JENESANO</t>
  </si>
  <si>
    <t>216815368</t>
  </si>
  <si>
    <t>217715377</t>
  </si>
  <si>
    <t>LABRANZAGRANDE</t>
  </si>
  <si>
    <t>218015380</t>
  </si>
  <si>
    <t>LA CAPILLA</t>
  </si>
  <si>
    <t>210115401</t>
  </si>
  <si>
    <t>LA VICTORIA</t>
  </si>
  <si>
    <t>210315403</t>
  </si>
  <si>
    <t>LA UVITA</t>
  </si>
  <si>
    <t>210715407</t>
  </si>
  <si>
    <t>VILLA DE LEYVA</t>
  </si>
  <si>
    <t>212515425</t>
  </si>
  <si>
    <t>MACANAL</t>
  </si>
  <si>
    <t>214215442</t>
  </si>
  <si>
    <t>MARIPI</t>
  </si>
  <si>
    <t>215515455</t>
  </si>
  <si>
    <t>MIRAFLORES</t>
  </si>
  <si>
    <t>216415464</t>
  </si>
  <si>
    <t>MONGUA</t>
  </si>
  <si>
    <t>216615466</t>
  </si>
  <si>
    <t>MONGUI</t>
  </si>
  <si>
    <t>216915469</t>
  </si>
  <si>
    <t>MONIQUIRA</t>
  </si>
  <si>
    <t>MOTAVITA</t>
  </si>
  <si>
    <t>MUZO</t>
  </si>
  <si>
    <t>NOBSA</t>
  </si>
  <si>
    <t>219415494</t>
  </si>
  <si>
    <t>NUEVO COLON</t>
  </si>
  <si>
    <t>210015500</t>
  </si>
  <si>
    <t>OICATA</t>
  </si>
  <si>
    <t>210715507</t>
  </si>
  <si>
    <t>OTANCHE</t>
  </si>
  <si>
    <t>PACHAVITA</t>
  </si>
  <si>
    <t>PAEZ</t>
  </si>
  <si>
    <t>211615516</t>
  </si>
  <si>
    <t>PAIPA</t>
  </si>
  <si>
    <t>211815518</t>
  </si>
  <si>
    <t>PAJARITO</t>
  </si>
  <si>
    <t>PANQUEBA</t>
  </si>
  <si>
    <t>213115531</t>
  </si>
  <si>
    <t>PAUNA</t>
  </si>
  <si>
    <t>213315533</t>
  </si>
  <si>
    <t>PAYA</t>
  </si>
  <si>
    <t>PAZ DE RIO</t>
  </si>
  <si>
    <t>214215542</t>
  </si>
  <si>
    <t>PESCA</t>
  </si>
  <si>
    <t>PISVA</t>
  </si>
  <si>
    <t>PUERTO BOYACA</t>
  </si>
  <si>
    <t>QUIPAMA</t>
  </si>
  <si>
    <t>RAMIRIQUI</t>
  </si>
  <si>
    <t>RAQUIRA</t>
  </si>
  <si>
    <t>212115621</t>
  </si>
  <si>
    <t>RONDON</t>
  </si>
  <si>
    <t>213215632</t>
  </si>
  <si>
    <t>SABOYA</t>
  </si>
  <si>
    <t>213815638</t>
  </si>
  <si>
    <t>SACHICA</t>
  </si>
  <si>
    <t>214615646</t>
  </si>
  <si>
    <t>SAMACA</t>
  </si>
  <si>
    <t>216015660</t>
  </si>
  <si>
    <t>SAN EDUARDO</t>
  </si>
  <si>
    <t>216415664</t>
  </si>
  <si>
    <t>SAN JOSE DE PARE</t>
  </si>
  <si>
    <t>216715667</t>
  </si>
  <si>
    <t>SAN LUIS DE GACENO</t>
  </si>
  <si>
    <t>217315673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</si>
  <si>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</si>
  <si>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</si>
  <si>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</si>
  <si>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</si>
  <si>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</si>
  <si>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</si>
  <si>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</si>
  <si>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</si>
  <si>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</si>
  <si>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</si>
  <si>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</si>
  <si>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</si>
  <si>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</si>
  <si>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</si>
  <si>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</si>
  <si>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</si>
  <si>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</si>
  <si>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</si>
  <si>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</si>
  <si>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</si>
  <si>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</si>
  <si>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</si>
  <si>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</si>
  <si>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</si>
  <si>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</si>
  <si>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</si>
  <si>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</si>
  <si>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</si>
  <si>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</si>
  <si>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</si>
  <si>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</si>
  <si>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</si>
  <si>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</si>
  <si>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</si>
  <si>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</si>
  <si>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</si>
  <si>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</si>
  <si>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</si>
  <si>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211317013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</si>
  <si>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</si>
  <si>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</si>
  <si>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</si>
  <si>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</si>
  <si>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</si>
  <si>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</si>
  <si>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</si>
  <si>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</si>
  <si>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</si>
  <si>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</si>
  <si>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</si>
  <si>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</si>
  <si>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</si>
  <si>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</si>
  <si>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</si>
  <si>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</si>
  <si>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</si>
  <si>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</si>
  <si>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</si>
  <si>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</si>
  <si>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</si>
  <si>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</si>
  <si>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</si>
  <si>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</si>
  <si>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</si>
  <si>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</si>
  <si>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</si>
  <si>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</si>
  <si>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210518205</t>
  </si>
  <si>
    <t>CURILLO</t>
  </si>
  <si>
    <t>214718247</t>
  </si>
  <si>
    <t>EL DONCELLO</t>
  </si>
  <si>
    <t>215618256</t>
  </si>
  <si>
    <t>EL PAUJIL</t>
  </si>
  <si>
    <t>211018410</t>
  </si>
  <si>
    <t>LA MONTANITA</t>
  </si>
  <si>
    <t>216018460</t>
  </si>
  <si>
    <t>MILAN</t>
  </si>
  <si>
    <t>217918479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</si>
  <si>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</si>
  <si>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</si>
  <si>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</si>
  <si>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</si>
  <si>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</si>
  <si>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</si>
  <si>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</si>
  <si>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</si>
  <si>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</si>
  <si>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217519075</t>
  </si>
  <si>
    <t>BALBOA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</si>
  <si>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</si>
  <si>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</si>
  <si>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</si>
  <si>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</si>
  <si>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</si>
  <si>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</si>
  <si>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</si>
  <si>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</si>
  <si>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</si>
  <si>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</si>
  <si>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</si>
  <si>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</si>
  <si>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</si>
  <si>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</si>
  <si>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</si>
  <si>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</si>
  <si>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</si>
  <si>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</si>
  <si>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</si>
  <si>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</si>
  <si>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</si>
  <si>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</si>
  <si>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</si>
  <si>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</si>
  <si>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</si>
  <si>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</si>
  <si>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</si>
  <si>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</si>
  <si>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</si>
  <si>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</si>
  <si>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</si>
  <si>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</si>
  <si>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</si>
  <si>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</si>
  <si>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</si>
  <si>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</si>
  <si>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</si>
  <si>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</si>
  <si>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</si>
  <si>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214520045</t>
  </si>
  <si>
    <t>BECERRIL</t>
  </si>
  <si>
    <t>216020060</t>
  </si>
  <si>
    <t>BOSCONIA</t>
  </si>
  <si>
    <t>217520175</t>
  </si>
  <si>
    <t>CHIMICHAGUA</t>
  </si>
  <si>
    <t>CHIRIGUANA</t>
  </si>
  <si>
    <t>212820228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</si>
  <si>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</si>
  <si>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</si>
  <si>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</si>
  <si>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</si>
  <si>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</si>
  <si>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</si>
  <si>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</si>
  <si>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</si>
  <si>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</si>
  <si>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218320383</t>
  </si>
  <si>
    <t>LA GLORIA</t>
  </si>
  <si>
    <t>210020400</t>
  </si>
  <si>
    <t>LA JAGUA DE IBIRICO</t>
  </si>
  <si>
    <t>214320443</t>
  </si>
  <si>
    <t>MANAURE</t>
  </si>
  <si>
    <t>211720517</t>
  </si>
  <si>
    <t>PAILITAS</t>
  </si>
  <si>
    <t>215020550</t>
  </si>
  <si>
    <t>PELAYA</t>
  </si>
  <si>
    <t>217020570</t>
  </si>
  <si>
    <t>PUEBLO BELLO</t>
  </si>
  <si>
    <t>211420614</t>
  </si>
  <si>
    <t>RIO DE ORO</t>
  </si>
  <si>
    <t>212120621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</si>
  <si>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</si>
  <si>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</si>
  <si>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</si>
  <si>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</si>
  <si>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</si>
  <si>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</si>
  <si>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</si>
  <si>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</si>
  <si>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</si>
  <si>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216823068</t>
  </si>
  <si>
    <t>AYAPEL</t>
  </si>
  <si>
    <t>217923079</t>
  </si>
  <si>
    <t>CANALETE</t>
  </si>
  <si>
    <t>216223162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</si>
  <si>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</si>
  <si>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</si>
  <si>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</si>
  <si>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</si>
  <si>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</si>
  <si>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</si>
  <si>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</si>
  <si>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</si>
  <si>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215023350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</si>
  <si>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</si>
  <si>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</si>
  <si>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</si>
  <si>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</si>
  <si>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</si>
  <si>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</si>
  <si>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</si>
  <si>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</si>
  <si>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</si>
  <si>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</si>
  <si>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</si>
  <si>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</si>
  <si>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</si>
  <si>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</si>
  <si>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</si>
  <si>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</si>
  <si>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</si>
  <si>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</si>
  <si>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</si>
  <si>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</si>
  <si>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217823678</t>
  </si>
  <si>
    <t>218623686</t>
  </si>
  <si>
    <t>SAN PELAYO</t>
  </si>
  <si>
    <t>210723807</t>
  </si>
  <si>
    <t>TIERRALTA</t>
  </si>
  <si>
    <t>215523855</t>
  </si>
  <si>
    <t>VALENCIA</t>
  </si>
  <si>
    <t>210125001</t>
  </si>
  <si>
    <t>AGUA DE DIOS</t>
  </si>
  <si>
    <t>211925019</t>
  </si>
  <si>
    <t>ALBAN</t>
  </si>
  <si>
    <t>213525035</t>
  </si>
  <si>
    <t>ANAPOIMA</t>
  </si>
  <si>
    <t>214025040</t>
  </si>
  <si>
    <t>ANOLAIMA</t>
  </si>
  <si>
    <t>215325053</t>
  </si>
  <si>
    <t>ARBELAEZ</t>
  </si>
  <si>
    <t>218625086</t>
  </si>
  <si>
    <t>BELTRAN</t>
  </si>
  <si>
    <t>219525095</t>
  </si>
  <si>
    <t>BITUIMA</t>
  </si>
  <si>
    <t>219925099</t>
  </si>
  <si>
    <t>BOJACA</t>
  </si>
  <si>
    <t>CABRERA</t>
  </si>
  <si>
    <t>212325123</t>
  </si>
  <si>
    <t>CACHIPAY</t>
  </si>
  <si>
    <t>212625126</t>
  </si>
  <si>
    <t>CAJICA</t>
  </si>
  <si>
    <t>214825148</t>
  </si>
  <si>
    <t>CAPARRAPI</t>
  </si>
  <si>
    <t>215125151</t>
  </si>
  <si>
    <t>CAQUEZA</t>
  </si>
  <si>
    <t>215425154</t>
  </si>
  <si>
    <t>CARMEN DE CARUPA</t>
  </si>
  <si>
    <t>216825168</t>
  </si>
  <si>
    <t>CHAGUANI</t>
  </si>
  <si>
    <t>217525175</t>
  </si>
  <si>
    <t>CHIA</t>
  </si>
  <si>
    <t>217825178</t>
  </si>
  <si>
    <t>CHIPAQUE</t>
  </si>
  <si>
    <t>218125181</t>
  </si>
  <si>
    <t>CHOACHI</t>
  </si>
  <si>
    <t>218325183</t>
  </si>
  <si>
    <t>CHOCONTA</t>
  </si>
  <si>
    <t>210025200</t>
  </si>
  <si>
    <t>COGUA</t>
  </si>
  <si>
    <t>211425214</t>
  </si>
  <si>
    <t>COTA</t>
  </si>
  <si>
    <t>212425224</t>
  </si>
  <si>
    <t>CUCUNUBA</t>
  </si>
  <si>
    <t>214525245</t>
  </si>
  <si>
    <t>EL COLEGIO</t>
  </si>
  <si>
    <t>216025260</t>
  </si>
  <si>
    <t>EL ROSAL</t>
  </si>
  <si>
    <t>216925269</t>
  </si>
  <si>
    <t>FACATATIVA</t>
  </si>
  <si>
    <t>217925279</t>
  </si>
  <si>
    <t>FOMEQUE</t>
  </si>
  <si>
    <t>FOSCA</t>
  </si>
  <si>
    <t>218625286</t>
  </si>
  <si>
    <t>FUNZA</t>
  </si>
  <si>
    <t>218825288</t>
  </si>
  <si>
    <t>FUQUENE</t>
  </si>
  <si>
    <t>219325293</t>
  </si>
  <si>
    <t>GACHALA</t>
  </si>
  <si>
    <t>GACHANCIPA</t>
  </si>
  <si>
    <t>219725297</t>
  </si>
  <si>
    <t>GACHETA</t>
  </si>
  <si>
    <t>219925299</t>
  </si>
  <si>
    <t>GAMA</t>
  </si>
  <si>
    <t>211225312</t>
  </si>
  <si>
    <t>211725317</t>
  </si>
  <si>
    <t>GUACHETA</t>
  </si>
  <si>
    <t>212025320</t>
  </si>
  <si>
    <t>GUADUAS</t>
  </si>
  <si>
    <t>212225322</t>
  </si>
  <si>
    <t>GUASCA</t>
  </si>
  <si>
    <t>212425324</t>
  </si>
  <si>
    <t>GUATAQUI</t>
  </si>
  <si>
    <t>212625326</t>
  </si>
  <si>
    <t>GUATAVITA</t>
  </si>
  <si>
    <t>GUAYABAL DE SIQUIMA</t>
  </si>
  <si>
    <t>213525335</t>
  </si>
  <si>
    <t>GUAYABETAL</t>
  </si>
  <si>
    <t>213925339</t>
  </si>
  <si>
    <t>GUTIERREZ</t>
  </si>
  <si>
    <t>216825368</t>
  </si>
  <si>
    <t>JERUSALEN</t>
  </si>
  <si>
    <t>217225372</t>
  </si>
  <si>
    <t>JUNIN</t>
  </si>
  <si>
    <t>217725377</t>
  </si>
  <si>
    <t>LA CALERA</t>
  </si>
  <si>
    <t>218625386</t>
  </si>
  <si>
    <t>LA MESA</t>
  </si>
  <si>
    <t>219425394</t>
  </si>
  <si>
    <t>LA PALMA</t>
  </si>
  <si>
    <t>219825398</t>
  </si>
  <si>
    <t>LA PEÑA</t>
  </si>
  <si>
    <t>210225402</t>
  </si>
  <si>
    <t>210725407</t>
  </si>
  <si>
    <t>LENGUAZAQUE</t>
  </si>
  <si>
    <t>212625426</t>
  </si>
  <si>
    <t>MACHETA</t>
  </si>
  <si>
    <t>213025430</t>
  </si>
  <si>
    <t>MADRID</t>
  </si>
  <si>
    <t>213625436</t>
  </si>
  <si>
    <t>MANTA</t>
  </si>
  <si>
    <t>213825438</t>
  </si>
  <si>
    <t>MEDINA</t>
  </si>
  <si>
    <t>217325473</t>
  </si>
  <si>
    <t>MOSQUERA</t>
  </si>
  <si>
    <t>218625486</t>
  </si>
  <si>
    <t>NEMOCON</t>
  </si>
  <si>
    <t>218825488</t>
  </si>
  <si>
    <t>NILO</t>
  </si>
  <si>
    <t>218925489</t>
  </si>
  <si>
    <t>NIMAIMA</t>
  </si>
  <si>
    <t>219125491</t>
  </si>
  <si>
    <t>NOCAIMA</t>
  </si>
  <si>
    <t>OSPINA PEREZ</t>
  </si>
  <si>
    <t>211325513</t>
  </si>
  <si>
    <t>PACHO</t>
  </si>
  <si>
    <t>211825518</t>
  </si>
  <si>
    <t>PAIME</t>
  </si>
  <si>
    <t>212425524</t>
  </si>
  <si>
    <t>PANDI</t>
  </si>
  <si>
    <t>213025530</t>
  </si>
  <si>
    <t>PARATEBUENO</t>
  </si>
  <si>
    <t>213525535</t>
  </si>
  <si>
    <t>PASCA</t>
  </si>
  <si>
    <t>217225572</t>
  </si>
  <si>
    <t>PUERTO SALGAR</t>
  </si>
  <si>
    <t>PULI</t>
  </si>
  <si>
    <t>219225592</t>
  </si>
  <si>
    <t>QUEBRADANEGRA</t>
  </si>
  <si>
    <t>219425594</t>
  </si>
  <si>
    <t>QUETAME</t>
  </si>
  <si>
    <t>QUIPILE</t>
  </si>
  <si>
    <t>219925599</t>
  </si>
  <si>
    <t>APULO</t>
  </si>
  <si>
    <t>211225612</t>
  </si>
  <si>
    <t>RICAURTE</t>
  </si>
  <si>
    <t>214525645</t>
  </si>
  <si>
    <t>SAN ANTONIO D TEQUEN</t>
  </si>
  <si>
    <t>214925649</t>
  </si>
  <si>
    <t>SAN BERNARDO</t>
  </si>
  <si>
    <t>215325653</t>
  </si>
  <si>
    <t>SAN CAYETANO</t>
  </si>
  <si>
    <t>215825658</t>
  </si>
  <si>
    <t>216225662</t>
  </si>
  <si>
    <t>SAN JUAN DE RIOSECO</t>
  </si>
  <si>
    <t>211825718</t>
  </si>
  <si>
    <t>SASAIMA</t>
  </si>
  <si>
    <t>213625736</t>
  </si>
  <si>
    <t>SESQUILE</t>
  </si>
  <si>
    <t>214025740</t>
  </si>
  <si>
    <t>SIBATE</t>
  </si>
  <si>
    <t>214325743</t>
  </si>
  <si>
    <t>SILVANIA</t>
  </si>
  <si>
    <t>214525745</t>
  </si>
  <si>
    <t>SIMIJACA</t>
  </si>
  <si>
    <t>215825758</t>
  </si>
  <si>
    <t>SOPO</t>
  </si>
  <si>
    <t>216925769</t>
  </si>
  <si>
    <t>SUBACHOQUE</t>
  </si>
  <si>
    <t>217225772</t>
  </si>
  <si>
    <t>SUESCA</t>
  </si>
  <si>
    <t>217725777</t>
  </si>
  <si>
    <t>SUPATA</t>
  </si>
  <si>
    <t>217925779</t>
  </si>
  <si>
    <t>SUSA</t>
  </si>
  <si>
    <t>218125781</t>
  </si>
  <si>
    <t>SUTATAUSA</t>
  </si>
  <si>
    <t>218525785</t>
  </si>
  <si>
    <t>TABIO</t>
  </si>
  <si>
    <t>219325793</t>
  </si>
  <si>
    <t>TAUSA</t>
  </si>
  <si>
    <t>219725797</t>
  </si>
  <si>
    <t>TENA</t>
  </si>
  <si>
    <t>TENJO</t>
  </si>
  <si>
    <t>210525805</t>
  </si>
  <si>
    <t>TIBACUY</t>
  </si>
  <si>
    <t>210725807</t>
  </si>
  <si>
    <t>TIBIRITA</t>
  </si>
  <si>
    <t>211525815</t>
  </si>
  <si>
    <t>TOCAIMA</t>
  </si>
  <si>
    <t>211725817</t>
  </si>
  <si>
    <t>TOCANCIPA</t>
  </si>
  <si>
    <t>212325823</t>
  </si>
  <si>
    <t>TOPAIPI</t>
  </si>
  <si>
    <t>213925839</t>
  </si>
  <si>
    <t>UBALA</t>
  </si>
  <si>
    <t>214125841</t>
  </si>
  <si>
    <t>UBAQUE</t>
  </si>
  <si>
    <t>214325843</t>
  </si>
  <si>
    <t>UBATE</t>
  </si>
  <si>
    <t>214525845</t>
  </si>
  <si>
    <t>UNE</t>
  </si>
  <si>
    <t>215125851</t>
  </si>
  <si>
    <t>UTICA</t>
  </si>
  <si>
    <t>216225862</t>
  </si>
  <si>
    <t>VERGARA</t>
  </si>
  <si>
    <t>216725867</t>
  </si>
  <si>
    <t>VIANI</t>
  </si>
  <si>
    <t>217125871</t>
  </si>
  <si>
    <t>VILLAGOMEZ</t>
  </si>
  <si>
    <t>217325873</t>
  </si>
  <si>
    <t>VILLAPINZON</t>
  </si>
  <si>
    <t>217525875</t>
  </si>
  <si>
    <t>VILLETA</t>
  </si>
  <si>
    <t>217825878</t>
  </si>
  <si>
    <t>VIOTA</t>
  </si>
  <si>
    <t>218525885</t>
  </si>
  <si>
    <t>YACOPI</t>
  </si>
  <si>
    <t>219825898</t>
  </si>
  <si>
    <t>ZIPACON</t>
  </si>
  <si>
    <t>ZIPAQUIRA</t>
  </si>
  <si>
    <t>QUIBDO</t>
  </si>
  <si>
    <t>210627006</t>
  </si>
  <si>
    <t>ACANDI</t>
  </si>
  <si>
    <t>212527025</t>
  </si>
  <si>
    <t>ALTO BAUDO</t>
  </si>
  <si>
    <t>ATRATO</t>
  </si>
  <si>
    <t>217327073</t>
  </si>
  <si>
    <t>BAGADO</t>
  </si>
  <si>
    <t>217527075</t>
  </si>
  <si>
    <t>BAHIA SOLANO</t>
  </si>
  <si>
    <t>217727077</t>
  </si>
  <si>
    <t>BAJO BAUDO-PIZA</t>
  </si>
  <si>
    <t>BOJAYA</t>
  </si>
  <si>
    <t>213527135</t>
  </si>
  <si>
    <t>CANTON DEL SAN PABLO</t>
  </si>
  <si>
    <t>215027150</t>
  </si>
  <si>
    <t>CARMEN DEL DARIEN</t>
  </si>
  <si>
    <t>216027160</t>
  </si>
  <si>
    <t>CERTEGUI</t>
  </si>
  <si>
    <t>CONDOTO</t>
  </si>
  <si>
    <t>214527245</t>
  </si>
  <si>
    <t>EL CARMEN</t>
  </si>
  <si>
    <t>215027250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</si>
  <si>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</si>
  <si>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</si>
  <si>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</si>
  <si>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</si>
  <si>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</si>
  <si>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</si>
  <si>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</si>
  <si>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</si>
  <si>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</si>
  <si>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</si>
  <si>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</si>
  <si>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</si>
  <si>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</si>
  <si>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</si>
  <si>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218727787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</si>
  <si>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</si>
  <si>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</si>
  <si>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</si>
  <si>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</si>
  <si>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</si>
  <si>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</si>
  <si>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</si>
  <si>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</si>
  <si>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</si>
  <si>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</si>
  <si>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</si>
  <si>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</si>
  <si>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</si>
  <si>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217841078</t>
  </si>
  <si>
    <t>BARAYA</t>
  </si>
  <si>
    <t>213241132</t>
  </si>
  <si>
    <t>CAMPOALEGRE</t>
  </si>
  <si>
    <t>210641206</t>
  </si>
  <si>
    <t>COLOMBIA</t>
  </si>
  <si>
    <t>ELIAS</t>
  </si>
  <si>
    <t>219841298</t>
  </si>
  <si>
    <t>GARZON</t>
  </si>
  <si>
    <t>210641306</t>
  </si>
  <si>
    <t>GIGANTE</t>
  </si>
  <si>
    <t>211941319</t>
  </si>
  <si>
    <t>214941349</t>
  </si>
  <si>
    <t>HOBO</t>
  </si>
  <si>
    <t>215741357</t>
  </si>
  <si>
    <t>IQUIRA</t>
  </si>
  <si>
    <t>215941359</t>
  </si>
  <si>
    <t>ISNOS</t>
  </si>
  <si>
    <t>217841378</t>
  </si>
  <si>
    <t>LA ARGENTINA</t>
  </si>
  <si>
    <t>219641396</t>
  </si>
  <si>
    <t>LA PLATA</t>
  </si>
  <si>
    <t>NATAGA</t>
  </si>
  <si>
    <t>210341503</t>
  </si>
  <si>
    <t>OPORAPA</t>
  </si>
  <si>
    <t>211841518</t>
  </si>
  <si>
    <t>PAICOL</t>
  </si>
  <si>
    <t>212441524</t>
  </si>
  <si>
    <t>PALERMO</t>
  </si>
  <si>
    <t>213041530</t>
  </si>
  <si>
    <t>PITAL</t>
  </si>
  <si>
    <t>215141551</t>
  </si>
  <si>
    <t>PITALITO</t>
  </si>
  <si>
    <t>211541615</t>
  </si>
  <si>
    <t>RIVERA</t>
  </si>
  <si>
    <t>216041660</t>
  </si>
  <si>
    <t>SALADOBLANCO</t>
  </si>
  <si>
    <t>216841668</t>
  </si>
  <si>
    <t>SAN AGUSTIN</t>
  </si>
  <si>
    <t>217041770</t>
  </si>
  <si>
    <t>SUAZA</t>
  </si>
  <si>
    <t>TARQUI</t>
  </si>
  <si>
    <t>TESALIA</t>
  </si>
  <si>
    <t>219941799</t>
  </si>
  <si>
    <t>TELLO</t>
  </si>
  <si>
    <t>210141801</t>
  </si>
  <si>
    <t>TERUEL</t>
  </si>
  <si>
    <t>210741807</t>
  </si>
  <si>
    <t>TIMANA</t>
  </si>
  <si>
    <t>217241872</t>
  </si>
  <si>
    <t>VILLA VIEJA</t>
  </si>
  <si>
    <t>218541885</t>
  </si>
  <si>
    <t>YAGUARA</t>
  </si>
  <si>
    <t>210144001</t>
  </si>
  <si>
    <t>RIOHACHA</t>
  </si>
  <si>
    <t>213544035</t>
  </si>
  <si>
    <t>217844078</t>
  </si>
  <si>
    <t>BARRANCAS</t>
  </si>
  <si>
    <t>219044090</t>
  </si>
  <si>
    <t>DIBULLA</t>
  </si>
  <si>
    <t>219844098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</si>
  <si>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</si>
  <si>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</si>
  <si>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</si>
  <si>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</si>
  <si>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</si>
  <si>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</si>
  <si>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</si>
  <si>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</si>
  <si>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</si>
  <si>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</si>
  <si>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</si>
  <si>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</si>
  <si>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214744847</t>
  </si>
  <si>
    <t>URIBIA</t>
  </si>
  <si>
    <t>215544855</t>
  </si>
  <si>
    <t>URUMITA</t>
  </si>
  <si>
    <t>217444874</t>
  </si>
  <si>
    <t>213047030</t>
  </si>
  <si>
    <t>ALGARROBO</t>
  </si>
  <si>
    <t>215347053</t>
  </si>
  <si>
    <t>ARACATACA</t>
  </si>
  <si>
    <t>215847058</t>
  </si>
  <si>
    <t>ARIGUANI</t>
  </si>
  <si>
    <t>216147161</t>
  </si>
  <si>
    <t>CERRO S.ANTONIO</t>
  </si>
  <si>
    <t>217047170</t>
  </si>
  <si>
    <t>CHIBOLO</t>
  </si>
  <si>
    <t>210547205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</si>
  <si>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</si>
  <si>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</si>
  <si>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</si>
  <si>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</si>
  <si>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</si>
  <si>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</si>
  <si>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</si>
  <si>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</si>
  <si>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</si>
  <si>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</si>
  <si>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</si>
  <si>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</si>
  <si>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</si>
  <si>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</si>
  <si>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 xml:space="preserve">SANTA ANA 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</si>
  <si>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</si>
  <si>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</si>
  <si>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</si>
  <si>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</si>
  <si>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</si>
  <si>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</si>
  <si>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</si>
  <si>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</si>
  <si>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</si>
  <si>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</si>
  <si>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</si>
  <si>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</si>
  <si>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</si>
  <si>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</si>
  <si>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</si>
  <si>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</si>
  <si>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</si>
  <si>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</si>
  <si>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</si>
  <si>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</si>
  <si>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</si>
  <si>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</si>
  <si>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</si>
  <si>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</si>
  <si>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</si>
  <si>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</si>
  <si>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</si>
  <si>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</si>
  <si>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</si>
  <si>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</si>
  <si>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</si>
  <si>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</si>
  <si>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</si>
  <si>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</si>
  <si>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</si>
  <si>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</si>
  <si>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</si>
  <si>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</si>
  <si>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</si>
  <si>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 xml:space="preserve">CUMBITARA 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</si>
  <si>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</si>
  <si>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</si>
  <si>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</si>
  <si>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</si>
  <si>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</si>
  <si>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</si>
  <si>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</si>
  <si>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</si>
  <si>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</si>
  <si>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</si>
  <si>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</si>
  <si>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</si>
  <si>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</si>
  <si>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</si>
  <si>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</si>
  <si>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</si>
  <si>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</si>
  <si>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</si>
  <si>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</si>
  <si>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</si>
  <si>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</si>
  <si>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</si>
  <si>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</si>
  <si>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</si>
  <si>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</si>
  <si>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</si>
  <si>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</si>
  <si>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</si>
  <si>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</si>
  <si>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</si>
  <si>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</si>
  <si>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</si>
  <si>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</si>
  <si>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</si>
  <si>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</si>
  <si>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</si>
  <si>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</si>
  <si>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</si>
  <si>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</si>
  <si>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</si>
  <si>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</si>
  <si>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</si>
  <si>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</si>
  <si>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</si>
  <si>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</si>
  <si>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</si>
  <si>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</si>
  <si>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</si>
  <si>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</si>
  <si>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</si>
  <si>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</si>
  <si>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</si>
  <si>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</si>
  <si>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</si>
  <si>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</si>
  <si>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</si>
  <si>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</si>
  <si>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</si>
  <si>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</si>
  <si>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</si>
  <si>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</si>
  <si>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</si>
  <si>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</si>
  <si>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</si>
  <si>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</si>
  <si>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</si>
  <si>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</si>
  <si>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</si>
  <si>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</si>
  <si>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</si>
  <si>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</si>
  <si>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</si>
  <si>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</si>
  <si>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</si>
  <si>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</si>
  <si>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</si>
  <si>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</si>
  <si>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</si>
  <si>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</si>
  <si>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</si>
  <si>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</si>
  <si>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</si>
  <si>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</si>
  <si>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</si>
  <si>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</si>
  <si>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</si>
  <si>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</si>
  <si>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</si>
  <si>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</si>
  <si>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</si>
  <si>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</si>
  <si>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</si>
  <si>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</si>
  <si>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</si>
  <si>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</si>
  <si>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</si>
  <si>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</si>
  <si>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</si>
  <si>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</si>
  <si>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215168051</t>
  </si>
  <si>
    <t>ARATOCA</t>
  </si>
  <si>
    <t>217768077</t>
  </si>
  <si>
    <t>217968079</t>
  </si>
  <si>
    <t>BARICHARA</t>
  </si>
  <si>
    <t>219268092</t>
  </si>
  <si>
    <t>212168121</t>
  </si>
  <si>
    <t>213268132</t>
  </si>
  <si>
    <t>CALIFORNIA</t>
  </si>
  <si>
    <t>214768147</t>
  </si>
  <si>
    <t>CAPITANEJO</t>
  </si>
  <si>
    <t>CARCASI</t>
  </si>
  <si>
    <t>CEPITA</t>
  </si>
  <si>
    <t>CERRITO</t>
  </si>
  <si>
    <t>CHARALA</t>
  </si>
  <si>
    <t>216968169</t>
  </si>
  <si>
    <t>CHARTA</t>
  </si>
  <si>
    <t>217668176</t>
  </si>
  <si>
    <t>217968179</t>
  </si>
  <si>
    <t>CHIPATA</t>
  </si>
  <si>
    <t>219068190</t>
  </si>
  <si>
    <t>CIMITARRA</t>
  </si>
  <si>
    <t>210768207</t>
  </si>
  <si>
    <t>210968209</t>
  </si>
  <si>
    <t>CONFINES</t>
  </si>
  <si>
    <t>CONTRATACION</t>
  </si>
  <si>
    <t>211768217</t>
  </si>
  <si>
    <t>COROMORO</t>
  </si>
  <si>
    <t>CURITI</t>
  </si>
  <si>
    <t>213568235</t>
  </si>
  <si>
    <t>214568245</t>
  </si>
  <si>
    <t>GUACAMAYO</t>
  </si>
  <si>
    <t>215068250</t>
  </si>
  <si>
    <t>EL PENON</t>
  </si>
  <si>
    <t>215568255</t>
  </si>
  <si>
    <t>EL PLAYON</t>
  </si>
  <si>
    <t>216468264</t>
  </si>
  <si>
    <t>ENCINO</t>
  </si>
  <si>
    <t>216668266</t>
  </si>
  <si>
    <t>ENCISO</t>
  </si>
  <si>
    <t>217168271</t>
  </si>
  <si>
    <t>FLORIAN</t>
  </si>
  <si>
    <t>219668296</t>
  </si>
  <si>
    <t>GALAN</t>
  </si>
  <si>
    <t>219868298</t>
  </si>
  <si>
    <t>GAMBITA</t>
  </si>
  <si>
    <t>211868318</t>
  </si>
  <si>
    <t>GUACA</t>
  </si>
  <si>
    <t>GUAPOTA</t>
  </si>
  <si>
    <t>GUAVATA</t>
  </si>
  <si>
    <t>GUEPSA</t>
  </si>
  <si>
    <t>214468344</t>
  </si>
  <si>
    <t>HATO</t>
  </si>
  <si>
    <t>216868368</t>
  </si>
  <si>
    <t>JESUS MARIA</t>
  </si>
  <si>
    <t>JORDAN</t>
  </si>
  <si>
    <t>217768377</t>
  </si>
  <si>
    <t>LA BELLEZA</t>
  </si>
  <si>
    <t>LANDAZURI</t>
  </si>
  <si>
    <t>210668406</t>
  </si>
  <si>
    <t>LEBRIJA</t>
  </si>
  <si>
    <t>211868418</t>
  </si>
  <si>
    <t>LOS SANTOS</t>
  </si>
  <si>
    <t>212568425</t>
  </si>
  <si>
    <t>MACARAVITA</t>
  </si>
  <si>
    <t>213268432</t>
  </si>
  <si>
    <t>MALAGA</t>
  </si>
  <si>
    <t>214468444</t>
  </si>
  <si>
    <t>MATANZA</t>
  </si>
  <si>
    <t>MOGOTES</t>
  </si>
  <si>
    <t>MOLAGAVITA</t>
  </si>
  <si>
    <t>219868498</t>
  </si>
  <si>
    <t>OCAMONTE</t>
  </si>
  <si>
    <t>210068500</t>
  </si>
  <si>
    <t>OIBA</t>
  </si>
  <si>
    <t>210268502</t>
  </si>
  <si>
    <t>ONZAGA</t>
  </si>
  <si>
    <t>212268522</t>
  </si>
  <si>
    <t>PALMAR</t>
  </si>
  <si>
    <t>212468524</t>
  </si>
  <si>
    <t>PALMAS DEL SOCORRO</t>
  </si>
  <si>
    <t>213368533</t>
  </si>
  <si>
    <t>PARAMO</t>
  </si>
  <si>
    <t>PIEDECUESTA</t>
  </si>
  <si>
    <t>214968549</t>
  </si>
  <si>
    <t>PINCHOTE</t>
  </si>
  <si>
    <t>217268572</t>
  </si>
  <si>
    <t>PUENTE NACIONAL</t>
  </si>
  <si>
    <t>217368573</t>
  </si>
  <si>
    <t>PUERTO PARRA</t>
  </si>
  <si>
    <t>217568575</t>
  </si>
  <si>
    <t>PUERTO WILCHES</t>
  </si>
  <si>
    <t>211568615</t>
  </si>
  <si>
    <t>215568655</t>
  </si>
  <si>
    <t>SABANA DE TORRES</t>
  </si>
  <si>
    <t>216968669</t>
  </si>
  <si>
    <t>217368673</t>
  </si>
  <si>
    <t>SAN BENITO</t>
  </si>
  <si>
    <t>SAN GIL</t>
  </si>
  <si>
    <t>218268682</t>
  </si>
  <si>
    <t>SAN JOAQUIN</t>
  </si>
  <si>
    <t>SAN JOSE MIRANDA</t>
  </si>
  <si>
    <t>218668686</t>
  </si>
  <si>
    <t>SAN MIGUEL</t>
  </si>
  <si>
    <t>218968689</t>
  </si>
  <si>
    <t>SAN VICENTE CHUCURI</t>
  </si>
  <si>
    <t>210568705</t>
  </si>
  <si>
    <t>212068720</t>
  </si>
  <si>
    <t>SANTA HELENA</t>
  </si>
  <si>
    <t>214568745</t>
  </si>
  <si>
    <t>SIMACOTA</t>
  </si>
  <si>
    <t>SOCORRO</t>
  </si>
  <si>
    <t>217068770</t>
  </si>
  <si>
    <t>SUAITA</t>
  </si>
  <si>
    <t>217368773</t>
  </si>
  <si>
    <t>218068780</t>
  </si>
  <si>
    <t>SURATA</t>
  </si>
  <si>
    <t>212068820</t>
  </si>
  <si>
    <t>TONA</t>
  </si>
  <si>
    <t>VALLE SAN JOSE</t>
  </si>
  <si>
    <t>216168861</t>
  </si>
  <si>
    <t>VELEZ</t>
  </si>
  <si>
    <t>216768867</t>
  </si>
  <si>
    <t>VETAS</t>
  </si>
  <si>
    <t>217268872</t>
  </si>
  <si>
    <t>219568895</t>
  </si>
  <si>
    <t>ZAPATOCA</t>
  </si>
  <si>
    <t>CAIMITO</t>
  </si>
  <si>
    <t>COLOSO</t>
  </si>
  <si>
    <t>COROZAL</t>
  </si>
  <si>
    <t>089970221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</si>
  <si>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</si>
  <si>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</si>
  <si>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</si>
  <si>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</si>
  <si>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</si>
  <si>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</si>
  <si>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</si>
  <si>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</si>
  <si>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</si>
  <si>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</si>
  <si>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</si>
  <si>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</si>
  <si>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</si>
  <si>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</si>
  <si>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</si>
  <si>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</si>
  <si>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</si>
  <si>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</si>
  <si>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</si>
  <si>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</si>
  <si>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</si>
  <si>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</si>
  <si>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</si>
  <si>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</si>
  <si>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</si>
  <si>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</si>
  <si>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</si>
  <si>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</si>
  <si>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</si>
  <si>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</si>
  <si>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</si>
  <si>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</si>
  <si>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</si>
  <si>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</si>
  <si>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</si>
  <si>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</si>
  <si>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</si>
  <si>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</si>
  <si>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</si>
  <si>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</si>
  <si>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</si>
  <si>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</si>
  <si>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</si>
  <si>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</si>
  <si>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</si>
  <si>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</si>
  <si>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</si>
  <si>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</si>
  <si>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</si>
  <si>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</si>
  <si>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</si>
  <si>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</si>
  <si>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</si>
  <si>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</si>
  <si>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</si>
  <si>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</si>
  <si>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</si>
  <si>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</si>
  <si>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</si>
  <si>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</si>
  <si>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</si>
  <si>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</si>
  <si>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</si>
  <si>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</si>
  <si>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</si>
  <si>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</si>
  <si>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</si>
  <si>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</si>
  <si>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</si>
  <si>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</si>
  <si>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</si>
  <si>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</si>
  <si>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</si>
  <si>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</si>
  <si>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</si>
  <si>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</si>
  <si>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</si>
  <si>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</si>
  <si>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</si>
  <si>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</si>
  <si>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</si>
  <si>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</si>
  <si>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</si>
  <si>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</si>
  <si>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</si>
  <si>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</si>
  <si>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</si>
  <si>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</si>
  <si>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</si>
  <si>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</si>
  <si>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</si>
  <si>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</si>
  <si>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</si>
  <si>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</si>
  <si>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</si>
  <si>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</si>
  <si>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</si>
  <si>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</si>
  <si>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</si>
  <si>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</si>
  <si>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</si>
  <si>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</si>
  <si>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</si>
  <si>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</si>
  <si>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</si>
  <si>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</si>
  <si>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</si>
  <si>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</si>
  <si>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</si>
  <si>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</si>
  <si>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</si>
  <si>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</si>
  <si>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</si>
  <si>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</si>
  <si>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</si>
  <si>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</si>
  <si>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</si>
  <si>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 xml:space="preserve">PUERTO ASIS </t>
  </si>
  <si>
    <t>PUERTO CAICEDO</t>
  </si>
  <si>
    <t>PUERTO GUZMAN</t>
  </si>
  <si>
    <t>PUERTO LEGUIZAMO</t>
  </si>
  <si>
    <t>SIBUNDOY</t>
  </si>
  <si>
    <t>VALLE GUAMUEZ</t>
  </si>
  <si>
    <t>VILLAGARZON</t>
  </si>
  <si>
    <t>214705647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</si>
  <si>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</si>
  <si>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</si>
  <si>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</si>
  <si>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</si>
  <si>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</si>
  <si>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</si>
  <si>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</si>
  <si>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</si>
  <si>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</si>
  <si>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</si>
  <si>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</si>
  <si>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</si>
  <si>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</si>
  <si>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SALARIOS Y PAGOS LABORALES</t>
  </si>
  <si>
    <t>DIAN</t>
  </si>
  <si>
    <t>HONORARIOS</t>
  </si>
  <si>
    <t>RETENCION EN LA FUENTE POR SERVICIOS</t>
  </si>
  <si>
    <t>RETENCION EN LA FUENTE POR COMPRAS</t>
  </si>
  <si>
    <t>IMPUESTO A LAS VENTAS RETENIDO POR CONSIGNAR</t>
  </si>
  <si>
    <t xml:space="preserve">IMPUESTO DE TIMBRE </t>
  </si>
  <si>
    <t>RETENCION ICA POR COMPRAS</t>
  </si>
  <si>
    <t>IMPUESTOS CONTRIBUCIONES Y TASAS POR PAGAR</t>
  </si>
  <si>
    <t>024700000</t>
  </si>
  <si>
    <t>ICFES</t>
  </si>
  <si>
    <t>DEPOSITOS JUDICIALES</t>
  </si>
  <si>
    <t>069600000</t>
  </si>
  <si>
    <t>BANCO AGRARIO DE COLOMBIA</t>
  </si>
  <si>
    <t>NACIONAL ADMINISTRACION CENTRAL</t>
  </si>
  <si>
    <t>GASTOS DE PERSONAL</t>
  </si>
  <si>
    <t>GASTOS GENERALES</t>
  </si>
  <si>
    <t>PROGRAMAS DE INVERSION</t>
  </si>
  <si>
    <t>DESEMBOLSO DE CREDITO EXTERNO NO MONETIZADO</t>
  </si>
  <si>
    <t xml:space="preserve">OTRAS OPERACIONES DE ENLACE SIN SITUACION DE FONDOS </t>
  </si>
  <si>
    <t>CESANTIAS</t>
  </si>
  <si>
    <t>071500000</t>
  </si>
  <si>
    <t>FONDO DE PRESTACIONES SOCIALES DEL MAGISTERIO</t>
  </si>
  <si>
    <t>041300000</t>
  </si>
  <si>
    <t>FONDO NACIONAL DEL AHORRO</t>
  </si>
  <si>
    <t>APORTES SEGURIDAD SOCIAL EN SALUD</t>
  </si>
  <si>
    <t>070100000</t>
  </si>
  <si>
    <t>CAPRECOM</t>
  </si>
  <si>
    <t>FOSYGA</t>
  </si>
  <si>
    <t>027400000</t>
  </si>
  <si>
    <t xml:space="preserve">UNISALUD </t>
  </si>
  <si>
    <t>I.S.S</t>
  </si>
  <si>
    <t>COTIZACIONES A ENTIDADES ADMINISTRADORAS DEL REGIMEN</t>
  </si>
  <si>
    <t>070200000</t>
  </si>
  <si>
    <t>CAJANAL</t>
  </si>
  <si>
    <t>71500000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</si>
  <si>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</si>
  <si>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</si>
  <si>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</si>
  <si>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</si>
  <si>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</si>
  <si>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</si>
  <si>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</si>
  <si>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</si>
  <si>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</si>
  <si>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</si>
  <si>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ETB</t>
  </si>
  <si>
    <t>031800000</t>
  </si>
  <si>
    <t>TELECOM</t>
  </si>
  <si>
    <t>EMPRESA DE ACUEDUCTO Y ALCANTARILLADO DE BOGOTA</t>
  </si>
  <si>
    <t>COMUNICACIONES Y TRANSPORTE</t>
  </si>
  <si>
    <t>030100000</t>
  </si>
  <si>
    <t>ADMINISTRACION POSTAL NACIONAL</t>
  </si>
  <si>
    <t>UNIVERSIDAD NACIONAL DE COLOMBIA</t>
  </si>
  <si>
    <t>CORRIENTES -NAL ADMON DESCENTRALIZADA ENTES AUTONOMOS</t>
  </si>
  <si>
    <t xml:space="preserve">UNIVERSIDAD MILITAR NUEVA GRANADA </t>
  </si>
  <si>
    <t>028450000</t>
  </si>
  <si>
    <t>UNIVERSIDAD DE LOS LLANOS</t>
  </si>
  <si>
    <t>UNIVERSIDAD DEL PACIFICO</t>
  </si>
  <si>
    <t>024666000</t>
  </si>
  <si>
    <t>UNIVERSIDAD TECNOLOGICA DE PEREIRA</t>
  </si>
  <si>
    <t>026141000</t>
  </si>
  <si>
    <t>UNIVERSIDAD SURCOLOMBIANA DE NEIVA</t>
  </si>
  <si>
    <t>026318000</t>
  </si>
  <si>
    <t>UNIVERSIDAD DE LA AMAZONIA</t>
  </si>
  <si>
    <t>027017000</t>
  </si>
  <si>
    <t>UNIVERSIDAD DE CALDAS</t>
  </si>
  <si>
    <t>027219000</t>
  </si>
  <si>
    <t>UNIVERSIDAD DEL CAUCA</t>
  </si>
  <si>
    <t>UNIVERSIDAD  NACIONAL DE COLOMBIA</t>
  </si>
  <si>
    <t>027500000</t>
  </si>
  <si>
    <t>UNIVERSIDAD PEDAGOGICA NACIONAL</t>
  </si>
  <si>
    <t>027615000</t>
  </si>
  <si>
    <t>UNIVERSIDAD PEDAG. Y TECNOLOGICA DE TUNJA</t>
  </si>
  <si>
    <t>028327000</t>
  </si>
  <si>
    <t>UNIVERSIDAD TECNOLOGICA DEL CHOCO</t>
  </si>
  <si>
    <t>821400000</t>
  </si>
  <si>
    <t>UNIVERSIDAD  COLEGIO MAYOR DE CUNDINAMARCA</t>
  </si>
  <si>
    <t>027123000</t>
  </si>
  <si>
    <t>UNIVERSIDAD DE CORDOBA</t>
  </si>
  <si>
    <t>821920000</t>
  </si>
  <si>
    <t>UNIVERSIDAD POPULAR DEL CESAR</t>
  </si>
  <si>
    <t>NACIONAL OTROD ENTES DESCENTRALIZANOS NACIONAL</t>
  </si>
  <si>
    <t>025800000</t>
  </si>
  <si>
    <t>CENTRO DE REHABILITACION PARA ADULTOS Y CIEGOS</t>
  </si>
  <si>
    <t xml:space="preserve">DEPARTAMENTAL ADMINISTRACION  CENTRAL </t>
  </si>
  <si>
    <t xml:space="preserve">DEPARTAMENTO DEL GUAINIA </t>
  </si>
  <si>
    <t>DEPARTAMENTAL ADMINISTRACION DESCENTRALIZADA ENTES AUTONOMOS</t>
  </si>
  <si>
    <t>UNIVERSIDAD DE ANTIOQUIA</t>
  </si>
  <si>
    <t>UNIVERSIDAD DEL VALLE</t>
  </si>
  <si>
    <t>UNIVERSIDAD TECNOLOGICA DEL MAGDALENA</t>
  </si>
  <si>
    <t>UNIVERSIDAD DE ATLANTICO</t>
  </si>
  <si>
    <t>UNIVERSIDAD DE CARTAGENA</t>
  </si>
  <si>
    <t>UNIVERSIDAD CENTRAL VALLE DEL CAUCA TULUA</t>
  </si>
  <si>
    <t>UNIVERSIDAD DE NARIÑO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</si>
  <si>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</si>
  <si>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</si>
  <si>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</si>
  <si>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</si>
  <si>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</si>
  <si>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FCO DE PAULA SANTANDER- CUCUTA</t>
  </si>
  <si>
    <t>UNIVERSIDAD FCO DE PAULA SANTANDER- OCAÑA</t>
  </si>
  <si>
    <t>UNIVERSIDAD DEL TOLIMA</t>
  </si>
  <si>
    <t>UNIVERSIDAD DE LA GUAJIRA</t>
  </si>
  <si>
    <t>DISTRITAL ADMINISTRACION DESCENTRALIZADA ENTES AUTONOMOS</t>
  </si>
  <si>
    <t>UNIVERSIDAD DISTRITAL FRANCISCO JOSE DE CALDAS</t>
  </si>
  <si>
    <t>OTRAS TRANSFERENCIAS CORRIENTES GIRADAS AL GOBIERNO GENERAL</t>
  </si>
  <si>
    <t>NO FINANCIERAS NACIONALES-OTRAS</t>
  </si>
  <si>
    <t>082800000</t>
  </si>
  <si>
    <t>SOCIEDAD GEOGRAFICA DE COLOMBIA</t>
  </si>
  <si>
    <t>AL SECTOR DE EDUCACION DEPARTAMENTAL</t>
  </si>
  <si>
    <t>DEPARTAMENTO ANTIOQUIA</t>
  </si>
  <si>
    <t>DEPARTAMENTO ATLANTICO</t>
  </si>
  <si>
    <t>DEPARTAMENTO BOLIVAR</t>
  </si>
  <si>
    <t>DEPARTAMENTO BOYACA</t>
  </si>
  <si>
    <t>DEPARTAMENTO CALDAS</t>
  </si>
  <si>
    <t>DEPARTAMENTO CAQUETA</t>
  </si>
  <si>
    <t>DEPARTAMENTO CAUCA</t>
  </si>
  <si>
    <t>DEPARTAMENTO CESAR</t>
  </si>
  <si>
    <t>DEPARTAMENTO CHOCO</t>
  </si>
  <si>
    <t>DEPARTAMENTO CORDOBA</t>
  </si>
  <si>
    <t>DEPARTAMENTO CUNDINAMARCA</t>
  </si>
  <si>
    <t>DEPARTAMENTO HUILA</t>
  </si>
  <si>
    <t>DEPARTAMENTO GUAJIRA</t>
  </si>
  <si>
    <t>DEPARTAMENTO MAGDALENA</t>
  </si>
  <si>
    <t>DEPARTAEMENTO META</t>
  </si>
  <si>
    <t>DEPARTAMENTO NARIÑO</t>
  </si>
  <si>
    <t>DEPARTAMENTO NORTE DE SANTANDER</t>
  </si>
  <si>
    <t>DEPARTAMENTO QUINDIO</t>
  </si>
  <si>
    <t>DEPARTAMENTO RISARALDA</t>
  </si>
  <si>
    <t>DEPARTAMENTO SANTANDER</t>
  </si>
  <si>
    <t>DEPARTAMENTRO SUCRE</t>
  </si>
  <si>
    <t>DEPARTAMENTO TOLIMA</t>
  </si>
  <si>
    <t>DEPARTAMENTO VALLE</t>
  </si>
  <si>
    <t>DEPARTAMENTO ARAUCA</t>
  </si>
  <si>
    <t>DEPARTAMENTO CASANARE</t>
  </si>
  <si>
    <t>DEPARTAMENTO PUTUMAYO</t>
  </si>
  <si>
    <t>DEPARTAMENTO SAN ANDRES</t>
  </si>
  <si>
    <t>DEPARTAMENTO AMAZONAS</t>
  </si>
  <si>
    <t>DEPARTAMENTO GUAINIA</t>
  </si>
  <si>
    <t>DEPARTAMENTO GUAVIARE</t>
  </si>
  <si>
    <t>DEPARTAMENTO VAUPES</t>
  </si>
  <si>
    <t>DEPARTAMENTO VICHADA</t>
  </si>
  <si>
    <t>AL SECTOR EDUCACION DISTRITAL</t>
  </si>
  <si>
    <t>SANTAFE DE BOGOTA DISTRITO CAPITAL</t>
  </si>
  <si>
    <t>DISTRITO ESPEC. INDUS. Y PORTUARIO BARRANQUILLA</t>
  </si>
  <si>
    <t>CARTAGENA DE INDIAS DISTRITO TURISTICO Y CULTURAL</t>
  </si>
  <si>
    <t>SANTA MARTA DISTRITO TURISTICO CULTURAL E HISTORICO</t>
  </si>
  <si>
    <t>SISTEMA GENERAL DE PARTICIPACIONES AL SECTOR EDUCACION</t>
  </si>
  <si>
    <t>PUERTO TRIUNFO</t>
  </si>
  <si>
    <t>210405604</t>
  </si>
  <si>
    <t>216505665</t>
  </si>
  <si>
    <t>216215162</t>
  </si>
  <si>
    <t>219927099</t>
  </si>
  <si>
    <t>SANTA ANA</t>
  </si>
  <si>
    <t>CUMBITARA</t>
  </si>
  <si>
    <t xml:space="preserve">SAN VICENTE DE CHUCURI </t>
  </si>
  <si>
    <t>PUERTO ASIS</t>
  </si>
  <si>
    <t xml:space="preserve">SAN MIGUEL </t>
  </si>
  <si>
    <t>DIRECCION GENERAL DEL TESORO NACIONAL</t>
  </si>
  <si>
    <t xml:space="preserve">RECAUDOS DTN POR CLASIFICAR </t>
  </si>
  <si>
    <t>LABORALES</t>
  </si>
  <si>
    <t>INFORMACION SOBRE SALDOS DE OPERACIONES RECIPROCAS-SIN CONSOLIDAR</t>
  </si>
  <si>
    <t>066100000</t>
  </si>
  <si>
    <t>COMISION NACIONAL DE REGALIAS</t>
  </si>
  <si>
    <t>DEPARTAMENTO</t>
  </si>
  <si>
    <t>CUNDINAMARCA</t>
  </si>
  <si>
    <t xml:space="preserve"> </t>
  </si>
  <si>
    <t>Modelo: CGN-96-001</t>
  </si>
  <si>
    <t>MUNICIPIO</t>
  </si>
  <si>
    <t>BOGOTA D.C.</t>
  </si>
  <si>
    <t>SIN CONSOLIDAR</t>
  </si>
  <si>
    <t>ENTIDAD</t>
  </si>
  <si>
    <t>MINISTERIO DE EDUCACION NACIONAL</t>
  </si>
  <si>
    <t xml:space="preserve">CODIGO </t>
  </si>
  <si>
    <t>011300000</t>
  </si>
  <si>
    <t>FECHA DE CORTE</t>
  </si>
  <si>
    <t>30/09/2005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</si>
  <si>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</si>
  <si>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</si>
  <si>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</si>
  <si>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</si>
  <si>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</si>
  <si>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</si>
  <si>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</si>
  <si>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CAJA</t>
  </si>
  <si>
    <t>Caja Principal</t>
  </si>
  <si>
    <t>Caja Menor</t>
  </si>
  <si>
    <t>BANCOS Y CORPORACIONES</t>
  </si>
  <si>
    <t>Cuentas corrientes Bancarias</t>
  </si>
  <si>
    <t>Cuenta de Ahorro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</si>
  <si>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</si>
  <si>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</si>
  <si>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</si>
  <si>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</si>
  <si>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</si>
  <si>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</si>
  <si>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</si>
  <si>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</si>
  <si>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DE RENTA VARIABLE</t>
  </si>
  <si>
    <t>Otras Inversiones de renta Variable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</si>
  <si>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</si>
  <si>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</si>
  <si>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</si>
  <si>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</si>
  <si>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</si>
  <si>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</si>
  <si>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</si>
  <si>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</si>
  <si>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CUENTAS POR COBRAR</t>
  </si>
  <si>
    <t>Servicios Educativos</t>
  </si>
  <si>
    <t>Otras Cuentas por Cobrar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</si>
  <si>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</si>
  <si>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</si>
  <si>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</si>
  <si>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</si>
  <si>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</si>
  <si>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</si>
  <si>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</si>
  <si>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</si>
  <si>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ANTICIPOS O SALDO A FAVOR POR IMPUESTOS</t>
  </si>
  <si>
    <t>Impuestos de Industria y Comercio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</si>
  <si>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</si>
  <si>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</si>
  <si>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</si>
  <si>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</si>
  <si>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</si>
  <si>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</si>
  <si>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Reclamaciones e Indeminizaciones a Otros Sectores</t>
  </si>
  <si>
    <t>Otros Deudores</t>
  </si>
  <si>
    <t>PROVISION PARA DEUDORES CR</t>
  </si>
  <si>
    <t>Deudas de Dificil Cobro</t>
  </si>
  <si>
    <t>Rentas Parafiscales</t>
  </si>
  <si>
    <t>Prestación de Servicios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</si>
  <si>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</si>
  <si>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</si>
  <si>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</si>
  <si>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</si>
  <si>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</si>
  <si>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</si>
  <si>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</si>
  <si>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</si>
  <si>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</si>
  <si>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</si>
  <si>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</si>
  <si>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</si>
  <si>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</si>
  <si>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Muebles, Enseres y Equipo de Oficina</t>
  </si>
  <si>
    <t>BIENES MUEBLES EN BODEGA</t>
  </si>
  <si>
    <t>Maquinaria y Equipo</t>
  </si>
  <si>
    <t>Equipo Médico y Científico</t>
  </si>
  <si>
    <t>Equipo de transporte traccion elevacion</t>
  </si>
  <si>
    <t>Equipo de Comedor Cocina Despensa y Hotelería</t>
  </si>
  <si>
    <t>Ajuste por inflacion</t>
  </si>
  <si>
    <t>EDIFICACIONES</t>
  </si>
  <si>
    <t>Edificios y Casas</t>
  </si>
  <si>
    <t>Construcciones en Curso</t>
  </si>
  <si>
    <t>MAQUINARIA Y EQUIPO</t>
  </si>
  <si>
    <t>Equipo de Construcción</t>
  </si>
  <si>
    <t>Maquinaria Industrial</t>
  </si>
  <si>
    <t>Equipo de Música</t>
  </si>
  <si>
    <t>Equipo de Recreación y Deportes</t>
  </si>
  <si>
    <t>Equipo de Enseñanza</t>
  </si>
  <si>
    <t>Armamento de Vigilancia</t>
  </si>
  <si>
    <t>Herramientas y Accesorios</t>
  </si>
  <si>
    <t>Otros maquinaria y equipo</t>
  </si>
  <si>
    <t>EQUIPO MEDICO Y CIENTIFICO</t>
  </si>
  <si>
    <t>Equipo de Investigación</t>
  </si>
  <si>
    <t>Equipo de Laboratorio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</si>
  <si>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</si>
  <si>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</si>
  <si>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</si>
  <si>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</si>
  <si>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</si>
  <si>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</si>
  <si>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</si>
  <si>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</si>
  <si>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</si>
  <si>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</si>
  <si>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</si>
  <si>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</si>
  <si>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</si>
  <si>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</si>
  <si>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</si>
  <si>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</si>
  <si>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</si>
  <si>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</si>
  <si>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</si>
  <si>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</si>
  <si>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</si>
  <si>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</si>
  <si>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</si>
  <si>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PAGADOS POR ANTICIPADO</t>
  </si>
  <si>
    <t>Seguros</t>
  </si>
  <si>
    <t>Arrendamientos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</si>
  <si>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</si>
  <si>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</si>
  <si>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</si>
  <si>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</si>
  <si>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</si>
  <si>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</si>
  <si>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</si>
  <si>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</si>
  <si>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</si>
  <si>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</si>
  <si>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</si>
  <si>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</si>
  <si>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</si>
  <si>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</si>
  <si>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</si>
  <si>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</si>
  <si>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</si>
  <si>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Inmuebles Entregados en Administración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</si>
  <si>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</si>
  <si>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</si>
  <si>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</si>
  <si>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</si>
  <si>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</si>
  <si>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</si>
  <si>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</si>
  <si>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</si>
  <si>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</si>
  <si>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</si>
  <si>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</si>
  <si>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</si>
  <si>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</si>
  <si>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</si>
  <si>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</si>
  <si>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</si>
  <si>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</si>
  <si>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</si>
  <si>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</si>
  <si>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</si>
  <si>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</si>
  <si>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</si>
  <si>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</si>
  <si>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</si>
  <si>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</si>
  <si>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</si>
  <si>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</si>
  <si>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</si>
  <si>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Deudores</t>
  </si>
  <si>
    <t>Propiedades, Planta y Equipo</t>
  </si>
  <si>
    <t>Otros Bienes y Derechos en Investig. Adtiva</t>
  </si>
  <si>
    <t>PROV. PARA BIENES Y DERECHOS EN INVEST. ADTIVA</t>
  </si>
  <si>
    <t>VALORIZACIONES</t>
  </si>
  <si>
    <t>Terrenos</t>
  </si>
  <si>
    <t>Bienes Muebles en Bodega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</si>
  <si>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</si>
  <si>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</si>
  <si>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</si>
  <si>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</si>
  <si>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</si>
  <si>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</si>
  <si>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</si>
  <si>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</si>
  <si>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</si>
  <si>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</si>
  <si>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</si>
  <si>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</si>
  <si>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</si>
  <si>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</si>
  <si>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</si>
  <si>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</si>
  <si>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</si>
  <si>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</si>
  <si>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</si>
  <si>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</si>
  <si>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</si>
  <si>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</si>
  <si>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</si>
  <si>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</si>
  <si>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</si>
  <si>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</si>
  <si>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</si>
  <si>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</si>
  <si>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</si>
  <si>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</si>
  <si>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</si>
  <si>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</si>
  <si>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</si>
  <si>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</si>
  <si>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</si>
  <si>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</si>
  <si>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Contrato de Medicina Prepagada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</si>
  <si>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</si>
  <si>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</si>
  <si>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</si>
  <si>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</si>
  <si>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</si>
  <si>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</si>
  <si>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</si>
  <si>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</si>
  <si>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</si>
  <si>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</si>
  <si>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</si>
  <si>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</si>
  <si>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Impuesto de Timbre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</si>
  <si>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</si>
  <si>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</si>
  <si>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</si>
  <si>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</si>
  <si>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</si>
  <si>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</si>
  <si>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</si>
  <si>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</si>
  <si>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RECIBIDOS DE TERCEROS</t>
  </si>
  <si>
    <t>Judiciales</t>
  </si>
  <si>
    <t>En Administración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</si>
  <si>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</si>
  <si>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</si>
  <si>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</si>
  <si>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</si>
  <si>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</si>
  <si>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</si>
  <si>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</si>
  <si>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</si>
  <si>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</si>
  <si>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</si>
  <si>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</si>
  <si>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</si>
  <si>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</si>
  <si>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</si>
  <si>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</si>
  <si>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RECAUDOS A FAVOR DE TERCEROS</t>
  </si>
  <si>
    <t>Impuestos</t>
  </si>
  <si>
    <t>Ventas por Cuentas de Terceros</t>
  </si>
  <si>
    <t>Otros Recaudos a Favor de Terceros</t>
  </si>
  <si>
    <t>INGRESOS RECIBIDOS POR ANTICIPADO</t>
  </si>
  <si>
    <t>Ventas</t>
  </si>
  <si>
    <t>Otros Ingresos recibidos por anticipado</t>
  </si>
  <si>
    <t>OBLIGACIONES EN INVESTIGACION ADTIVA</t>
  </si>
  <si>
    <t>Cuentas por Pagar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</si>
  <si>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</si>
  <si>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</si>
  <si>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</si>
  <si>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</si>
  <si>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</si>
  <si>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</si>
  <si>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</si>
  <si>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Principal y Subalterna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</si>
  <si>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</si>
  <si>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</si>
  <si>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</si>
  <si>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</si>
  <si>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</si>
  <si>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</si>
  <si>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</si>
  <si>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</si>
  <si>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</si>
  <si>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</si>
  <si>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</si>
  <si>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</si>
  <si>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</si>
  <si>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</si>
  <si>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</si>
  <si>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EFECTO DEL SANEAMIENTO CONTABLE</t>
  </si>
  <si>
    <t>INGRESOS</t>
  </si>
  <si>
    <t>INGRESOS FISCALES</t>
  </si>
  <si>
    <t>NO TRIBUTARIOS</t>
  </si>
  <si>
    <t>Tasas</t>
  </si>
  <si>
    <t>Multas</t>
  </si>
  <si>
    <t>Pliegos de licitaciones</t>
  </si>
  <si>
    <t>Concesión Sociedades Portuarias</t>
  </si>
  <si>
    <t>Publicaciones</t>
  </si>
  <si>
    <t>Otros Ingresos no tributarios</t>
  </si>
  <si>
    <t>INGRESOS POR FONDOS ESPECIALES</t>
  </si>
  <si>
    <t>Escuelas Industriales e Inst. Técnicos Ley 21/82</t>
  </si>
  <si>
    <t>Fondo Recursos Monitoreo y Vigilancia Educación Superior</t>
  </si>
  <si>
    <t>Otros Fondos Especiales</t>
  </si>
  <si>
    <t>DEVOLUCIONES Y DESCUENTOS</t>
  </si>
  <si>
    <t>Ingresos no tributarios</t>
  </si>
  <si>
    <t>Ingresos por Fondos Especiales</t>
  </si>
  <si>
    <t>VENTA DE SERVICIOS</t>
  </si>
  <si>
    <t>SERVICIOS EDUCATIVOS</t>
  </si>
  <si>
    <t>Educación Formal Superior Técnica Profesional</t>
  </si>
  <si>
    <t>Educación Formal Superior Postgrados</t>
  </si>
  <si>
    <t>DEVOLUCIONES REBAJAS Y DESCUENTO EN VTA SER</t>
  </si>
  <si>
    <t>TRANSFERENCIAS RECIBIDAS</t>
  </si>
  <si>
    <t>TRANSFERENCIAS CORRIENTES DEL GOBIERNO GRAL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</si>
  <si>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</si>
  <si>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</si>
  <si>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</si>
  <si>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</si>
  <si>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</si>
  <si>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</si>
  <si>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</si>
  <si>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</si>
  <si>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</si>
  <si>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</si>
  <si>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</si>
  <si>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</si>
  <si>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</si>
  <si>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</si>
  <si>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Contribuciones para el ICBF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</si>
  <si>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</si>
  <si>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</si>
  <si>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</si>
  <si>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</si>
  <si>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</si>
  <si>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</si>
  <si>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</si>
  <si>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</si>
  <si>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</si>
  <si>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</si>
  <si>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</si>
  <si>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</si>
  <si>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</si>
  <si>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</si>
  <si>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</si>
  <si>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</si>
  <si>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</si>
  <si>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</si>
  <si>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Donaciones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</si>
  <si>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</si>
  <si>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</si>
  <si>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</si>
  <si>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</si>
  <si>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</si>
  <si>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</si>
  <si>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</si>
  <si>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</si>
  <si>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</si>
  <si>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</si>
  <si>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</si>
  <si>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</si>
  <si>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</si>
  <si>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</si>
  <si>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</si>
  <si>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</si>
  <si>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</si>
  <si>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</si>
  <si>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</si>
  <si>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</si>
  <si>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</si>
  <si>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</si>
  <si>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</si>
  <si>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</si>
  <si>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</si>
  <si>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</si>
  <si>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</si>
  <si>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</si>
  <si>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</si>
  <si>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</si>
  <si>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</si>
  <si>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</si>
  <si>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</si>
  <si>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</si>
  <si>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</si>
  <si>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</si>
  <si>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Cuotas partes de Bonos Pensionales Emitidos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</si>
  <si>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</si>
  <si>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</si>
  <si>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</si>
  <si>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</si>
  <si>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</si>
  <si>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</si>
  <si>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</si>
  <si>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</si>
  <si>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</si>
  <si>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</si>
  <si>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</si>
  <si>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</si>
  <si>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</si>
  <si>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</si>
  <si>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</si>
  <si>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</si>
  <si>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</si>
  <si>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</si>
  <si>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</si>
  <si>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</si>
  <si>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</si>
  <si>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</si>
  <si>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Fotocopias</t>
  </si>
  <si>
    <t>Comunicación y transporte</t>
  </si>
  <si>
    <t>Seguros Generales</t>
  </si>
  <si>
    <t>Imprevistos</t>
  </si>
  <si>
    <t>Promoción y Divulgación</t>
  </si>
  <si>
    <t>Capacitación Docente</t>
  </si>
  <si>
    <t>Materiales de Educación</t>
  </si>
  <si>
    <t>Diseños y Estudios</t>
  </si>
  <si>
    <t>Seguridad Industrial</t>
  </si>
  <si>
    <t>Implementos Deportivos</t>
  </si>
  <si>
    <t>Eventos Culturales</t>
  </si>
  <si>
    <t>Combustibles y lubricantes</t>
  </si>
  <si>
    <t>Servicios Aseo cafetería y restaurante</t>
  </si>
  <si>
    <t>Procesamiento de información</t>
  </si>
  <si>
    <t>Consulta Central Riesgos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</si>
  <si>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</si>
  <si>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</si>
  <si>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</si>
  <si>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</si>
  <si>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</si>
  <si>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</si>
  <si>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</si>
  <si>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</si>
  <si>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</si>
  <si>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</si>
  <si>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</si>
  <si>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</si>
  <si>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</si>
  <si>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</si>
  <si>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</si>
  <si>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</si>
  <si>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</si>
  <si>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</si>
  <si>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</si>
  <si>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</si>
  <si>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</si>
  <si>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</si>
  <si>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</si>
  <si>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</si>
  <si>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</si>
  <si>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</si>
  <si>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</si>
  <si>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</si>
  <si>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</si>
  <si>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</si>
  <si>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</si>
  <si>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</si>
  <si>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</si>
  <si>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</si>
  <si>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</si>
  <si>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</si>
  <si>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</si>
  <si>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</si>
  <si>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</si>
  <si>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Municipal - Administración Central</t>
  </si>
  <si>
    <t>Municipal - Administración desentralizada - Establecimientos</t>
  </si>
  <si>
    <t>Municipal - Administración desentralizada - Empresas Sociales</t>
  </si>
  <si>
    <t>Municipal - Administración Descentralizada - Entes Autónomos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</si>
  <si>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</si>
  <si>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</si>
  <si>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</si>
  <si>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</si>
  <si>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</si>
  <si>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</si>
  <si>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</si>
  <si>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</si>
  <si>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</si>
  <si>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</si>
  <si>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</si>
  <si>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</si>
  <si>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</si>
  <si>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</si>
  <si>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</si>
  <si>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</si>
  <si>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</si>
  <si>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</si>
  <si>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</si>
  <si>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</si>
  <si>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</si>
  <si>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</si>
  <si>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</si>
  <si>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</si>
  <si>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</si>
  <si>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</si>
  <si>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</si>
  <si>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</si>
  <si>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</si>
  <si>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</si>
  <si>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</si>
  <si>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</si>
  <si>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</si>
  <si>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</si>
  <si>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</si>
  <si>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</si>
  <si>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</si>
  <si>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</si>
  <si>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Cruce de Cuentas</t>
  </si>
  <si>
    <t>OPERACIONES DE TRASPASO DE B. Y D.</t>
  </si>
  <si>
    <t>Bienes Transferidos</t>
  </si>
  <si>
    <t>OTROS GASTOS</t>
  </si>
  <si>
    <t>INTERESES</t>
  </si>
  <si>
    <t>Obligaciones Financieras de Créditos Obtenidos</t>
  </si>
  <si>
    <t>Adquisición de bienes y servicios</t>
  </si>
  <si>
    <t>Comisiones y otros gastos bancarios</t>
  </si>
  <si>
    <t>otros gtos financieros</t>
  </si>
  <si>
    <t>Ajustes o Mermas sin Responsabiliad</t>
  </si>
  <si>
    <t>Aportes sobre la Nómina</t>
  </si>
  <si>
    <t>Impuestos y Contribuciones</t>
  </si>
  <si>
    <t>Gastos Financieros</t>
  </si>
  <si>
    <t>Extraordinarios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</si>
  <si>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</si>
  <si>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</si>
  <si>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</si>
  <si>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</si>
  <si>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</si>
  <si>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</si>
  <si>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Intangibles</t>
  </si>
  <si>
    <t>Transferencias por Convenios con el Sector Privado</t>
  </si>
  <si>
    <t>Gtos de Inv. Soc. Educ. Arte y Cultura y Recreac. Y Deporte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</si>
  <si>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</si>
  <si>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</si>
  <si>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</si>
  <si>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</si>
  <si>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</si>
  <si>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</si>
  <si>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BIENES PENDIENTES DE LEGALIZAR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</si>
  <si>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</si>
  <si>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</si>
  <si>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</si>
  <si>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</si>
  <si>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</si>
  <si>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</si>
  <si>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Bienes Pendientes de Legalizar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</si>
  <si>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</si>
  <si>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</si>
  <si>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</si>
  <si>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</si>
  <si>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</si>
  <si>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</si>
  <si>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</si>
  <si>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</si>
  <si>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</si>
  <si>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</si>
  <si>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BIENES RECIBIDOS DE TERCEROS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</si>
  <si>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</si>
  <si>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</si>
  <si>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</si>
  <si>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</si>
  <si>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</si>
  <si>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</si>
  <si>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</si>
  <si>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Bienes Recibidos de Terceros</t>
  </si>
  <si>
    <t>CUENTAS DE PLANEACION Y PRESUPUESTO</t>
  </si>
  <si>
    <t>PRESUPUESTO DE INGRESOS</t>
  </si>
  <si>
    <t>INGRESOS APROBADOS DB</t>
  </si>
  <si>
    <t>Venta de Servicios Educativos</t>
  </si>
  <si>
    <t>Transferencias Nacionales</t>
  </si>
  <si>
    <t>INGRESOS POR EJECUTAR CR</t>
  </si>
  <si>
    <t>RECAUDOS EN EFECTIVO CR</t>
  </si>
  <si>
    <t>RECONOCIMIENTOS VIGENCIAS ANTERIORES DB</t>
  </si>
  <si>
    <t>Venta de Servicios</t>
  </si>
  <si>
    <t>RECONOC. POR EJECUTAR VIGENCIAS ANTERIORES CR</t>
  </si>
  <si>
    <t xml:space="preserve">RECAUDO POR INGRESOS NO AFORADOS CR 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</si>
  <si>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</si>
  <si>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</si>
  <si>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</si>
  <si>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</si>
  <si>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</si>
  <si>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</si>
  <si>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</si>
  <si>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</si>
  <si>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</si>
  <si>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030520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</si>
  <si>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</si>
  <si>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</si>
  <si>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</si>
  <si>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</si>
  <si>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</si>
  <si>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</si>
  <si>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</si>
  <si>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</si>
  <si>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</si>
  <si>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</si>
  <si>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Situado fiscal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</si>
  <si>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</si>
  <si>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</si>
  <si>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</si>
  <si>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</si>
  <si>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</si>
  <si>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</si>
  <si>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</si>
  <si>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</si>
  <si>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</si>
  <si>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</si>
  <si>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</si>
  <si>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</si>
  <si>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</si>
  <si>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</si>
  <si>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</si>
  <si>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</si>
  <si>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</si>
  <si>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</si>
  <si>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</si>
  <si>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</si>
  <si>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</si>
  <si>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</si>
  <si>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</si>
  <si>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</si>
  <si>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</si>
  <si>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</si>
  <si>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</si>
  <si>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</si>
  <si>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</si>
  <si>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</si>
  <si>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</si>
  <si>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</si>
  <si>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</si>
  <si>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</si>
  <si>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CUENTAS POR PAGAR CONSTITUIDAS (CR)</t>
  </si>
  <si>
    <t>CUENTAS POR PAGAR PENDIENTES DE CANCELAR</t>
  </si>
  <si>
    <t>CUENTAS POR PAGAR CANCELADAS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</si>
  <si>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</si>
  <si>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</si>
  <si>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</si>
  <si>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</si>
  <si>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</si>
  <si>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</si>
  <si>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</si>
  <si>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</si>
  <si>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MIRELLA SANDRA CAMELO QUIMBAYO</t>
  </si>
  <si>
    <t xml:space="preserve">CONTADOR PUBLICO </t>
  </si>
  <si>
    <t>T.P.40308 T</t>
  </si>
  <si>
    <t>CONSOLIDADO</t>
  </si>
  <si>
    <t>MODELO CGN-96-002</t>
  </si>
  <si>
    <t>CODIGO</t>
  </si>
  <si>
    <t>INFORMACION SOBRE SALDOS DE OPERACIONES RECIPROCAS-CONSOLIDADO</t>
  </si>
  <si>
    <t>VALORES EN MILES DE PESOS</t>
  </si>
  <si>
    <t>COD. CONTABLE SUBCTA</t>
  </si>
  <si>
    <t>NOMBRE DE LA SUBCUENTA</t>
  </si>
  <si>
    <t>VALOR  CORRIENTE</t>
  </si>
  <si>
    <t>VALOR NO CORRIENTE</t>
  </si>
  <si>
    <t>CODIGO ENTIDAD</t>
  </si>
  <si>
    <t>NOMBRE DE LA ENTIDAD</t>
  </si>
  <si>
    <t>PARTICIPACION PATRIMONIAL %</t>
  </si>
  <si>
    <t>TITULOS DE TESORERIA TES</t>
  </si>
  <si>
    <t>011500000</t>
  </si>
  <si>
    <t>BANCO DE LA REPUBLICA</t>
  </si>
  <si>
    <t>ESCUELAS INDUSTRIALES E INSTITUTOS TÉCNICOS</t>
  </si>
  <si>
    <t>010200000</t>
  </si>
  <si>
    <t>CONTRALORIA GENERAL DE LA REPUBLICA</t>
  </si>
  <si>
    <t>010600000</t>
  </si>
  <si>
    <t>DEPARTAMENTO ADMINISTRATIVO DE LA PRESIDENCIA DE LA REPUBLICA</t>
  </si>
  <si>
    <t>011000000</t>
  </si>
  <si>
    <t>MINISTERIO DE COMUNICACIONES</t>
  </si>
  <si>
    <t>GOBERNACION DE CUNDINAMARCA</t>
  </si>
  <si>
    <t>011700000</t>
  </si>
  <si>
    <t>MINISTERIO DE MINAS Y ENERGIA</t>
  </si>
  <si>
    <t>011800000</t>
  </si>
  <si>
    <t>MINISTERIO DE TRANSPORTE</t>
  </si>
  <si>
    <t>011900000</t>
  </si>
  <si>
    <t>MINISTERIO DE RELACIONES EXTERIORES</t>
  </si>
  <si>
    <t>012400000</t>
  </si>
  <si>
    <t>CONSEJO SUPERIOR DE LA JUDICATURA</t>
  </si>
  <si>
    <t>012700000</t>
  </si>
  <si>
    <t>DANSOCIAL</t>
  </si>
  <si>
    <t>013700000</t>
  </si>
  <si>
    <t xml:space="preserve">FISCALIA GENERAL DE LA NACION </t>
  </si>
  <si>
    <t>066500000</t>
  </si>
  <si>
    <t>COMISION DE REGULACION DE ENERGIA Y GAS</t>
  </si>
  <si>
    <t>067800000</t>
  </si>
  <si>
    <t>FONDO NACIONAL DE ESTUPEFACIENTES</t>
  </si>
  <si>
    <t>080200000</t>
  </si>
  <si>
    <t>AUDITORIA GENERAL DE LA REPUBLICA</t>
  </si>
  <si>
    <t>096300000</t>
  </si>
  <si>
    <t>MINISTERIO DE PROTECCION SOCIAL</t>
  </si>
  <si>
    <t>096500000</t>
  </si>
  <si>
    <t>MINISTERIO DE AMBIENTE, VIVIENDA Y DESARROLLO TERRITORIAL</t>
  </si>
  <si>
    <t>SECRETARIA DE SALUD DE BOYACA</t>
  </si>
  <si>
    <t>111919000</t>
  </si>
  <si>
    <t>GOBERNACION DE CAUCA</t>
  </si>
  <si>
    <t>GOBERNACION DE CHOCO</t>
  </si>
  <si>
    <t>GOBERNACION DEL HUILA</t>
  </si>
  <si>
    <t>CONCEJO MUNICIPAL DE VILLANUEVA</t>
  </si>
  <si>
    <t>SECRETARIA DE SALUD DEPARTAMENTAL DEL META</t>
  </si>
  <si>
    <t>GOBERNACION DE NORTE DE SANTANDER</t>
  </si>
  <si>
    <t>GOBERNACION DE QUINDIO</t>
  </si>
  <si>
    <t>FONDO EDUCATIVO DEPARTAMENTAL DE SANTANDER</t>
  </si>
  <si>
    <t>GOBERNACION DE SUCRE</t>
  </si>
  <si>
    <t>GOBERNACION DEL VALLE DEL CAUCA</t>
  </si>
  <si>
    <t>SECRETARIA DE EDUCACION DEPARTAMENTAL DEL PUTUMAYO</t>
  </si>
  <si>
    <t>119494000</t>
  </si>
  <si>
    <t>GOBERNACION DE GUAINIA</t>
  </si>
  <si>
    <t>SECRETARIA DE EDUCACION DEL VICHADA</t>
  </si>
  <si>
    <t>ALCALDIA MUNICIPAL DE RAQUIRA</t>
  </si>
  <si>
    <t>210019100</t>
  </si>
  <si>
    <t>ALCALDIA MUNICIPAL DE BOLIVAR (SANTANDER)</t>
  </si>
  <si>
    <t>ALCALDIA MUNICIPAL DE LEJANIAS</t>
  </si>
  <si>
    <t>ALCALDIA MUNICIPAL DE OIBA</t>
  </si>
  <si>
    <t>CONCEJO MUNICIPAL DE BOLIVAR (SANTANDER)</t>
  </si>
  <si>
    <t>ALCALDIA MUNICIPAL DE LA UNION (NARIÑO)</t>
  </si>
  <si>
    <t>ALCALDIA MUNICIPAL DE MIRAFLORES (GUAVIARE)</t>
  </si>
  <si>
    <t>210115001</t>
  </si>
  <si>
    <t>ALCALDIA MUNICIPAL DE TUNJA</t>
  </si>
  <si>
    <t>CONCEJO MUNICIPAL DE SAN MARTIN</t>
  </si>
  <si>
    <t>CONCEJO MUNICIPAL DE MONTERÍA</t>
  </si>
  <si>
    <t>ALCALDIA MUNICIPAL DE QUIBDO</t>
  </si>
  <si>
    <t>PERSONERIA MUNICIPAL DE NEIVA</t>
  </si>
  <si>
    <t>ALCALDIA MUNICIPAL DE SANTA MARTA</t>
  </si>
  <si>
    <t>ALCALDIA MUNICIPAL DE CUCUTA</t>
  </si>
  <si>
    <t>210168001</t>
  </si>
  <si>
    <t>CONCEJO MUNICIPAL DE BUCARAMANGA</t>
  </si>
  <si>
    <t>ALCALDIA MUNICIPAL DE SINCELEJO</t>
  </si>
  <si>
    <t>PERSONERIA MUNICIPAL DE CALI</t>
  </si>
  <si>
    <t>PERSONERIA MUNICIPAL DE MOCOA</t>
  </si>
  <si>
    <t>ALCALDIA MUNICIPAL DE MITU</t>
  </si>
  <si>
    <t>ALCALDIA MUNICIPAL DE PUERTO CARREÑO</t>
  </si>
  <si>
    <t>ALCALDIA MUNICIPAL DE GENOVA</t>
  </si>
  <si>
    <t>ALCALDIA MUNICIPAL DE OPORAPA</t>
  </si>
  <si>
    <t>ALCALDIA MUNICIPAL DE LA VICTORIA (VALLE DEL CAUCA)</t>
  </si>
  <si>
    <t>210415204</t>
  </si>
  <si>
    <t>CONCEJO MUNICIPAL DE COMBITA</t>
  </si>
  <si>
    <t>210527205</t>
  </si>
  <si>
    <t>ALCALDIA MUNICIPAL DE CONDOTO</t>
  </si>
  <si>
    <t>ALCALDIA MUNICIPAL DE REMOLINO</t>
  </si>
  <si>
    <t>CONCEJO MUNICIPAL DE ACACIAS</t>
  </si>
  <si>
    <t>ALCALDIA MUNICIPAL DE ACEVEDO</t>
  </si>
  <si>
    <t>ALCALDIA MUNICIPAL DE GIGANTE</t>
  </si>
  <si>
    <t>ALCALDIA MUNICIPAL DE RESTREPO (VALLE)</t>
  </si>
  <si>
    <t>CONCEJO MUNICIPAL DE LEBRIJA</t>
  </si>
  <si>
    <t>ALCALDIA MUNICIPAL DE GINEBRA</t>
  </si>
  <si>
    <t>ALCALDIA MUNICIPAL DE TIERRALTA</t>
  </si>
  <si>
    <t>210725307</t>
  </si>
  <si>
    <t>CONCEJO MUNICIPAL DE GIRARDOT</t>
  </si>
  <si>
    <t>ALCALDIA MUNICIPAL DE TIMANA</t>
  </si>
  <si>
    <t>ALCALDIA MUNICIPAL DE CONCEPCION (SANTANDER)</t>
  </si>
  <si>
    <t>ALCALDIA MUNICIPAL DE GIRON</t>
  </si>
  <si>
    <t>ALCALDIA MUNICIPAL DE LEBRIJA</t>
  </si>
  <si>
    <t>ALCALDIA MUNICIPAL DE CONFINES</t>
  </si>
  <si>
    <t>PERSONERIA MUNICIPAL DE TIPACOQUE</t>
  </si>
  <si>
    <t>ALCALDIA MUNICIPAL DE UNION PANAMERICANA</t>
  </si>
  <si>
    <t>ALCALDIA MUNICIPAL DE TIBU</t>
  </si>
  <si>
    <t>211115511</t>
  </si>
  <si>
    <t>PERSONERIA MUNICIPAL DE PACHAVITA</t>
  </si>
  <si>
    <t>ALCALDIA MUNICIPAL DE VISTAHERMOSA</t>
  </si>
  <si>
    <t>ALCALDIA MUNICIPAL DE BUENAVISTA (QUINDIO)</t>
  </si>
  <si>
    <t>211168211</t>
  </si>
  <si>
    <t>ALCALDIA MUNICIPAL DE CONTRATACION</t>
  </si>
  <si>
    <t>ALCALDIA MUNICIPAL DE GRANADA (CUNDINAMARCA)</t>
  </si>
  <si>
    <t>PERSONERIA MUNICIPAL DE CIENAGA DE ORO</t>
  </si>
  <si>
    <t>ALCALDIA MUNICIPAL DE AGUADA</t>
  </si>
  <si>
    <t>CONCEJO MUNICIPAL DE PACHO</t>
  </si>
  <si>
    <t>ALCALDIA MUNICIPAL DE AGRADO</t>
  </si>
  <si>
    <t>PERSONERIA MUNICIPAL DE GRANADA</t>
  </si>
  <si>
    <t>CONCEJO MUNICIPAL DE BUGA</t>
  </si>
  <si>
    <t>PERSONERIA MUNICIPAL DE BUSBANZA</t>
  </si>
  <si>
    <t>211505615</t>
  </si>
  <si>
    <t>ALCALDIA MUNICIPAL DE RIONEGRO (SANTANDER)</t>
  </si>
  <si>
    <t>ALCALDIA MUNICIPAL DE TOCAIMA</t>
  </si>
  <si>
    <t>ALCALDIA MUNICIPAL DE RIVERA</t>
  </si>
  <si>
    <t>CONCEJO MUNICIPAL DE SUPATA</t>
  </si>
  <si>
    <t>ALCALDIA MUNICIPAL DE AIPE</t>
  </si>
  <si>
    <t>ALCALDIA MUNICIPAL DE RIOBLANCO</t>
  </si>
  <si>
    <t>ALCALDIA MUNICIPAL DE GUACHETA</t>
  </si>
  <si>
    <t>ALCALDIA MUNICIPAL DE TOCANCIPA</t>
  </si>
  <si>
    <t>ALCALDIA MUNICIPAL DE GUACHUCAL</t>
  </si>
  <si>
    <t>ALCALDIA MUNICIPAL DE COROMORO</t>
  </si>
  <si>
    <t>ALCALDIA MUNICIPAL DE SASAIMA</t>
  </si>
  <si>
    <t>ALCALDIA MUNICIPAL DE PAICOL</t>
  </si>
  <si>
    <t>ALCALDIA MUNICIPAL DE GUAMAL (META)</t>
  </si>
  <si>
    <t>CONCEJO MUNICIPAL DEL LIBANO</t>
  </si>
  <si>
    <t>ALCALDIA MUNICIPAL DE GUACA</t>
  </si>
  <si>
    <t>ALCALDIA MUNICIPAL DE LOS SANTOS</t>
  </si>
  <si>
    <t>212025120</t>
  </si>
  <si>
    <t>ALCALDIA MUNICIPAL DE CABRERA (SANTANDER)</t>
  </si>
  <si>
    <t>ALCALDIA MUNICIPAL DE ALGECIRAS</t>
  </si>
  <si>
    <t>ALCALDIA MUNICIPAL DE PAMPLONITA</t>
  </si>
  <si>
    <t>212068320</t>
  </si>
  <si>
    <t>ALCALDIA MUNICIPAL DE GUADALUPE (HUILA)</t>
  </si>
  <si>
    <t>ALCALDIA MUNICIPAL DE SANTA HELENA DEL OPÓN</t>
  </si>
  <si>
    <t>ALCALDIA MUNICIPAL DE PALOCABILDO</t>
  </si>
  <si>
    <t>ALCALDIA MUNICIPAL DE PALMIRA</t>
  </si>
  <si>
    <t>ALCALDIA MUNICIPAL DE TOTA</t>
  </si>
  <si>
    <t>ALCALDIA MUNICIPAL DE GUASCA</t>
  </si>
  <si>
    <t>ALCALDIA MUNICIPAL DE GUAPOTA</t>
  </si>
  <si>
    <t>ALCALDIA MUNICIPAL DE PALMAR</t>
  </si>
  <si>
    <t>CONCEJO MUNICIPAL DE ROLDANILLO</t>
  </si>
  <si>
    <t>CONCEJO MUNICIPAL DE TOPAGA</t>
  </si>
  <si>
    <t>ALCALDIA MUNICIPAL DE TORO</t>
  </si>
  <si>
    <t>PERSONERIA MUNICIPAL DE TOPAGA</t>
  </si>
  <si>
    <t>ALCALDIA MUNICIPAL DE PARAMO</t>
  </si>
  <si>
    <t>ALCALDIA MUNICIPAL DE PALERMO</t>
  </si>
  <si>
    <t>212468324</t>
  </si>
  <si>
    <t>ALCALDIA MUNICIPAL DE GUAVATA</t>
  </si>
  <si>
    <t>ALCALDIA MUNICIPAL DE PALMAS DEL SOCORRO</t>
  </si>
  <si>
    <t>CONCEJO MUNICIPAL DE ALPUJARRA</t>
  </si>
  <si>
    <t>CONCEJO MUNICIPAL DE ROVIRA</t>
  </si>
  <si>
    <t>ALCALDIA MUNICIPAL DE LA PRIMAVERA</t>
  </si>
  <si>
    <t>ALCALDIA MUNICIPAL DE SANTA ROSALIA</t>
  </si>
  <si>
    <t>ALCALDIA MUNICIPAL DE MAPIRIPAN</t>
  </si>
  <si>
    <t>ALCALDIA MUNICIPAL DE CACOTA</t>
  </si>
  <si>
    <t>ALCALDIA MUNICIPAL DE EL RETORNO</t>
  </si>
  <si>
    <t>ALCALDIA MUNICIPAL DE GUATAVITA</t>
  </si>
  <si>
    <t>ALCALDIA MUNICIPAL DE ALTAMIRA</t>
  </si>
  <si>
    <t>ALCALDIA MUNICIPAL DE ALVARADO</t>
  </si>
  <si>
    <t>CONCEJO MUNICIPAL DE CUNDAY</t>
  </si>
  <si>
    <t>ALCALDIA MUNICIPAL DE GUEPSA</t>
  </si>
  <si>
    <t>CONCEJO MUNICIPAL DE CURUMANI</t>
  </si>
  <si>
    <t>ALCALDIA MUNICIPAL DE CURITI</t>
  </si>
  <si>
    <t>ALCALDIA MUNICIPAL DE PALESTINA (HUILA)</t>
  </si>
  <si>
    <t>ALCALDIA MUNICIPAL DE CANDELARIA (VALLE)</t>
  </si>
  <si>
    <t>ALCALDIA MUNICIPAL DE PATIA (EL BORDO)</t>
  </si>
  <si>
    <t>ALCALDIA MUNICIPAL DE DAGUA</t>
  </si>
  <si>
    <t>ALCALDIA MUNICIPAL DE TULUA</t>
  </si>
  <si>
    <t>213515135</t>
  </si>
  <si>
    <t>ALCALDIA MUNICIPAL DE CAMPOALEGRE</t>
  </si>
  <si>
    <t>ALCALDIA MUNICIPAL DE PASCA</t>
  </si>
  <si>
    <t>ALCALDIA MUNICIPAL DE DOLORES</t>
  </si>
  <si>
    <t>213708137</t>
  </si>
  <si>
    <t>ALCALDIA MUNICIPAL DE CAMPO DE LA CRUZ</t>
  </si>
  <si>
    <t>213715537</t>
  </si>
  <si>
    <t>ALCALDIA MUNICIPAL DE PAZ DEL RIO</t>
  </si>
  <si>
    <t>ALCALDIA MUNICIPAL DE TUQUERRES</t>
  </si>
  <si>
    <t>ALCALDIA MUNICIPAL DE ANOLAIMA</t>
  </si>
  <si>
    <t>PERSONERIA MUNICIPAL DE CANDELARIA</t>
  </si>
  <si>
    <t>ALCALDIA MUNICIPAL DE ANSERMANUEVO</t>
  </si>
  <si>
    <t>ALCALDIA MUNICIPAL DE URAMITA</t>
  </si>
  <si>
    <t>ALCALDIA MUNICIPAL DE SILVIA</t>
  </si>
  <si>
    <t>CONCEJO MUNICIPAL DE MARIQUITA</t>
  </si>
  <si>
    <t>ALCALDIA MUNICIPAL DE SIMIJACA</t>
  </si>
  <si>
    <t>ALCALDIA MUNICIPAL DE ULLOA</t>
  </si>
  <si>
    <t>ALCALDIA MUNICIPAL DE EL CAIRO</t>
  </si>
  <si>
    <t>ALCALDIA MUNICIPAL DE SAN ANDRES (SANTANDER)</t>
  </si>
  <si>
    <t>ALCALDIA MUNICIPAL DE HERRAN</t>
  </si>
  <si>
    <t>214768547</t>
  </si>
  <si>
    <t>ALCALDIA MUNICIPAL DE PIEDECUESTA</t>
  </si>
  <si>
    <t>ALCALDIA MUNICIPAL DE PIEDRAS</t>
  </si>
  <si>
    <t>CONCEJO MUNICIPAL EL CERRITO</t>
  </si>
  <si>
    <t>214905649</t>
  </si>
  <si>
    <t>ALCALDIA MUNICIPAL DE SAN CARLOS DE GUAROA</t>
  </si>
  <si>
    <t>CONCEJO MUNICIPAL DE HONDA</t>
  </si>
  <si>
    <t>215015550</t>
  </si>
  <si>
    <t>PERSONERIA MUNICIPAL DE PISBA</t>
  </si>
  <si>
    <t>215019050</t>
  </si>
  <si>
    <t>ALCALDIA MUNICIPAL DE ARGELIA (CAUCA)</t>
  </si>
  <si>
    <t>ALCALDIA MUNICIPAL DE LA MACARENA</t>
  </si>
  <si>
    <t>ALCALDIA MUNICIPAL DE ARCABUCO</t>
  </si>
  <si>
    <t>CONCEJO MUNICIPAL DE CAQUEZA</t>
  </si>
  <si>
    <t>ALCALDIA MUNICIPAL DE PITAL</t>
  </si>
  <si>
    <t>CONCEJO MUNICIPAL DE ARBOLEDA</t>
  </si>
  <si>
    <t>ALCALDIA MUNICIPAL DE ARBOLEDAS</t>
  </si>
  <si>
    <t>ALCALDIA MUNICIPAL DE ARATOCA</t>
  </si>
  <si>
    <t>215205652</t>
  </si>
  <si>
    <t>ALCALDIA MUNICIPAL DE SAN FRANCISCO (CUNDINAMARCA)</t>
  </si>
  <si>
    <t>ALCALDIA MUNICIPAL DE CIRCASIA</t>
  </si>
  <si>
    <t>PERSONERIA MUNICIPAL DE ICONONZO</t>
  </si>
  <si>
    <t>215315753</t>
  </si>
  <si>
    <t>PERSONERIA MUNICIPAL DE SOATA</t>
  </si>
  <si>
    <t>ALCALDIA MUNICIPAL DE ARBELAEZ</t>
  </si>
  <si>
    <t>PERSONERIA MUNICIPAL DE ARACATACA</t>
  </si>
  <si>
    <t>CONCEJO MUNICIPAL DE PUERTO SANTANDER</t>
  </si>
  <si>
    <t>ALCALDIA MUNICIPAL DE CARMEN DE CARUPA</t>
  </si>
  <si>
    <t>215425754</t>
  </si>
  <si>
    <t>CONCEJO MUNICIPAL DE SOACHA</t>
  </si>
  <si>
    <t>ALCALDIA MUNICIPAL DE EL PEÑON (SANTANDER)</t>
  </si>
  <si>
    <t>ALCALDIA MUNICIPAL DE INIRIDA</t>
  </si>
  <si>
    <t>215523555</t>
  </si>
  <si>
    <t>ALCALDIA MUNICIPAL DE PLANETA RICA</t>
  </si>
  <si>
    <t>ALCALDIA MUNICIPAL DE EL PLAYON</t>
  </si>
  <si>
    <t>ALCALDIA MUNICIPAL DE SABANA DE TORRES</t>
  </si>
  <si>
    <t>215568755</t>
  </si>
  <si>
    <t>ALCALDIA MUNICIPAL DE SOCORRO</t>
  </si>
  <si>
    <t>ALCALDIA MUNICIPAL DE VALLE SAN JOSE</t>
  </si>
  <si>
    <t>ALCALDIA MUNICIPAL DE SAN FRANCISCO (PUTUMAYO)</t>
  </si>
  <si>
    <t>PERSONERIA MUNICIPAL DE SOCHA</t>
  </si>
  <si>
    <t>ALCALDIA MUNICIPAL DE IQUIRA</t>
  </si>
  <si>
    <t>ALCALDIA MUNICIPAL DE SAN MIGUEL (PUTUMAYO)</t>
  </si>
  <si>
    <t>CONCEJO MUNICIPAL DE SAHAGUN</t>
  </si>
  <si>
    <t>CONCEJO MUNICIPAL DE EL ROSAL</t>
  </si>
  <si>
    <t>ALCALDIA MUNICIPAL DE SALADOBLANCO</t>
  </si>
  <si>
    <t>ALCALDIA MUNICIPAL DE SABANAS DE SAN ANGEL</t>
  </si>
  <si>
    <t>ALCALDIA MUNICIPAL DE SALAZAR</t>
  </si>
  <si>
    <t>ALCALDIA MUNICIPAL DE SANTIAGO (PUTUMAYO)</t>
  </si>
  <si>
    <t>ALCALDIA MUNICIPAL DE ISTMINA</t>
  </si>
  <si>
    <t>CONCEJO MUNICIPAL DE LA PAZ</t>
  </si>
  <si>
    <t>CONCEJO MUNICIPAL DE VELEZ</t>
  </si>
  <si>
    <t>ALCALDIA MUNICIPAL DE MURILLO</t>
  </si>
  <si>
    <t>ALCALDIA MUNICIPAL DE VERGARA</t>
  </si>
  <si>
    <t>ALCALDIA MUNICIPAL DE CERRITO</t>
  </si>
  <si>
    <t>216315763</t>
  </si>
  <si>
    <t>PERSONERIA MUNICIPAL DE SOTAQUIRA</t>
  </si>
  <si>
    <t>ALCALDIA MUNICIPAL DE PRADO</t>
  </si>
  <si>
    <t>ALCALDIA MUNICIPAL DE PRADERA</t>
  </si>
  <si>
    <t>216415764</t>
  </si>
  <si>
    <t>PERSONERIA MUNICIPAL DE SORACA</t>
  </si>
  <si>
    <t>ALCALDIA MUNICIPAL DE ENCINO</t>
  </si>
  <si>
    <t>216468464</t>
  </si>
  <si>
    <t>ALCALDIA MUNICIPAL DE MOGOTES</t>
  </si>
  <si>
    <t>ALCALDIA MUNICIPAL DE JAMUNDI</t>
  </si>
  <si>
    <t>ALCALDIA MUNICIPAL DE VALLE DEL GUAMUEZ</t>
  </si>
  <si>
    <t>ALCALDIA MUNICIPAL DE MONGUI</t>
  </si>
  <si>
    <t>ALCALDIA MUNICIPAL DE ENCISO</t>
  </si>
  <si>
    <t>ALCALDIA MUNICIPAL DE VILLA RICA</t>
  </si>
  <si>
    <t>216768167</t>
  </si>
  <si>
    <t>ALCALDIA MUNICIPAL DE CHARALA</t>
  </si>
  <si>
    <t>ALCALDIA MUNICIPAL DE VETAS</t>
  </si>
  <si>
    <t>CONCEJO MUNICIPAL DE ATACO</t>
  </si>
  <si>
    <t>CONCEJO MUNICIPAL DE AYAPEL</t>
  </si>
  <si>
    <t>ALCALDIA MUNICIPAL DE PUERTO GAITAN</t>
  </si>
  <si>
    <t>ALCALDIA MUNICIPAL DE JESUS MARIA</t>
  </si>
  <si>
    <t>216868468</t>
  </si>
  <si>
    <t>ALCALDIA MUNICIPAL DE MOLAGAVITA</t>
  </si>
  <si>
    <t>ALCALDIA MUNICIPAL DEL ESPINAL</t>
  </si>
  <si>
    <t>ALCALDIA MUNICIPAL DE PUERTO ASIS</t>
  </si>
  <si>
    <t>ALCALDIA MUNICIPAL DE CHARTA</t>
  </si>
  <si>
    <t>ALCALDIA MUNICIPAL DE VIJES</t>
  </si>
  <si>
    <t>ALCALDIA MUNICIPAL DE PUERTO CAICEDO</t>
  </si>
  <si>
    <t>ALCALDIA MUNICIPAL DE SUAZA</t>
  </si>
  <si>
    <t>CONCEJO MUNICIPAL DE PUEBLO VIEJO</t>
  </si>
  <si>
    <t>ALCALDIA MUNICIPAL DE SAN CALIXTO</t>
  </si>
  <si>
    <t>217068370</t>
  </si>
  <si>
    <t>ALCALDIA MUNICIPAL DE JORDAN</t>
  </si>
  <si>
    <t>ALCALDIA MUNICIPAL DE SUAITA</t>
  </si>
  <si>
    <t>ALCALDIA MUNICIPAL DE SUAREZ (TOLIMA)</t>
  </si>
  <si>
    <t>ALCALDIA MUNICIPAL DE SALDAÑA</t>
  </si>
  <si>
    <t>ALCALDIA MUNICIPAL DE PUERTO GUZMAN</t>
  </si>
  <si>
    <t>217215572</t>
  </si>
  <si>
    <t>PERSONERIA MUNICIPAL DE PUERTO BOYACA</t>
  </si>
  <si>
    <t>ALCALDIA MUNICIPAL DE JUNIN</t>
  </si>
  <si>
    <t>ALCALDIA MUNICIPAL DE SUESCA</t>
  </si>
  <si>
    <t>ALCALDIA MUNICIPAL DE VILLAVIEJA</t>
  </si>
  <si>
    <t>ALCALDIA MUNICIPAL DE CHINACOTA</t>
  </si>
  <si>
    <t>ALCALDIA MUNICIPAL DE FILANDIA</t>
  </si>
  <si>
    <t>ALCALDIA MUNICIPAL DE PUENTE NACIONAL</t>
  </si>
  <si>
    <t>ALCALDIA MUNICIPAL DE PUERTO PARRA</t>
  </si>
  <si>
    <t>ALCALDIA MUNICIPAL DE SAN BENITO</t>
  </si>
  <si>
    <t>217405674</t>
  </si>
  <si>
    <t>ALCALDIA MUNICIPAL DE SAN VICENTE DE CHUCURI (SANTANDER)</t>
  </si>
  <si>
    <t>ALCALDIA MUNICIPAL DE VILLA DEL ROSARIO</t>
  </si>
  <si>
    <t>CONCEJO MUNICIPAL DE VILLETA</t>
  </si>
  <si>
    <t>ALCALDIA MUNICIPAL DE BALBOA (CAUCA)</t>
  </si>
  <si>
    <t>ALCALDIA MUNICIPAL DE PUERTO WILCHES</t>
  </si>
  <si>
    <t>ALCALDIA MUNICIPAL DE FLANDES</t>
  </si>
  <si>
    <t>ALCALDIA MUNICIPAL DE SAN ANTONIO</t>
  </si>
  <si>
    <t>ALCALDIA MUNICIPAL DE FLORIDA</t>
  </si>
  <si>
    <t>217615476</t>
  </si>
  <si>
    <t>PERSONERIA MUNICIPAL DE MOTAVITA</t>
  </si>
  <si>
    <t>217641676</t>
  </si>
  <si>
    <t>ALCALDIA MUNICIPAL DE SANTA MARIA (HUILA)</t>
  </si>
  <si>
    <t>PERSONERIA MUNICIPAL DE FLORIDABLANCA</t>
  </si>
  <si>
    <t>ALCALDIA MUNICIPAL DE LABRANZAGRANDE</t>
  </si>
  <si>
    <t>CONCEJO MUNICIPAL DE PUERTO LLERAS</t>
  </si>
  <si>
    <t>ALCALDIA MUNICIPAL DE LA BELLEZA</t>
  </si>
  <si>
    <t>ALCALDIA MUNICIPAL DE BARAYA</t>
  </si>
  <si>
    <t>ALCALDIA MUNICIPAL DE LA CRUZ</t>
  </si>
  <si>
    <t>CONCEJO MUNICIPAL DE BARBOSA</t>
  </si>
  <si>
    <t>ALCALDIA MUNICIPAL DE FOMEQUE</t>
  </si>
  <si>
    <t>217968679</t>
  </si>
  <si>
    <t>ALCALDIA MUNICIPAL DE SAN GIL</t>
  </si>
  <si>
    <t>218015480</t>
  </si>
  <si>
    <t>ALCALDIA MUNICIPAL DE MUZO</t>
  </si>
  <si>
    <t>218025580</t>
  </si>
  <si>
    <t>ALCALDIA MUNICIPAL DE PULI</t>
  </si>
  <si>
    <t>ALCALDIA MUNICIPAL DE ZONA BANANERA</t>
  </si>
  <si>
    <t>CONCEJO MUNICIPAL DE SAN CARLOS DE GUAROA</t>
  </si>
  <si>
    <t>ALCALDIA MUNICIPAL DE MUTISCUA</t>
  </si>
  <si>
    <t>ALCALDIA MUNICIPAL DE SANTACRUZ</t>
  </si>
  <si>
    <t>ALCALDIA MUNICIPAL DE FOSCA</t>
  </si>
  <si>
    <t>ALCALDIA MUNICIPAL DE LA FLORIDA</t>
  </si>
  <si>
    <t>ALCALDIA MUNICIPAL DE NATAGAIMA</t>
  </si>
  <si>
    <t>ALCALDIA MUNICIPAL DE BELEN (NARIÑO)</t>
  </si>
  <si>
    <t>PERSONERIA MUNICIPAL DE FRESNO</t>
  </si>
  <si>
    <t>CONCEJO MUNICIPAL DE NATAGAIMA</t>
  </si>
  <si>
    <t>218468684</t>
  </si>
  <si>
    <t>ALCALDIA MUNICIPAL DE SAN JOSE DE MIRANDA</t>
  </si>
  <si>
    <t>SECRETARIA MUNICIPAL DE SALUD DE LOS SANTOS</t>
  </si>
  <si>
    <t>ALCALDIA MUNICIPAL DE SUCRE</t>
  </si>
  <si>
    <t>ALCALDIA MUNICIPAL DE YACOPI</t>
  </si>
  <si>
    <t>ALCALDIA MUNICIPAL DE YAGUARA</t>
  </si>
  <si>
    <t>ALCALDIA MUNICIPAL DE YACUANQUER</t>
  </si>
  <si>
    <t>ALCALDIA MUNICIPAL DE LANDAZURI</t>
  </si>
  <si>
    <t>CONCEJO MUNICIPAL DE PURIFICACION</t>
  </si>
  <si>
    <t>ALCALDIA MUNICIPAL DE VILLA GARZON</t>
  </si>
  <si>
    <t>ALCALDIA MUNICIPAL DEL CANTON DE SAN PABLO</t>
  </si>
  <si>
    <t>ALCALDIA MUNICIPAL DE NEMOCON</t>
  </si>
  <si>
    <t>ALCALDIA MUNICIPAL DE SAN MIGUEL (SANTANDER)</t>
  </si>
  <si>
    <t>ALCALDIA MUNICIPAL DE SANTA ISABEL</t>
  </si>
  <si>
    <t>ALCALDIA MUNICIPAL DE FUENTE DE ORO</t>
  </si>
  <si>
    <t>ALCALDIA MUNICIPAL DE FUNDACION</t>
  </si>
  <si>
    <t>CONCEJO MUNICIPAL DE CIENAGA DE ORO</t>
  </si>
  <si>
    <t>ALCALDIA MUNICIPAL DE NIMAIMA</t>
  </si>
  <si>
    <t>PERSONERIA MUNCIPAL DE SAN MARTIN</t>
  </si>
  <si>
    <t>ALCALDIA MUNICIPAL DE FUSAGASUGA</t>
  </si>
  <si>
    <t>ALCALDIA MUNICIPAL DE YOTOCO</t>
  </si>
  <si>
    <t>219115491</t>
  </si>
  <si>
    <t>PERSONERIA MUNICIPAL DE NOBSA</t>
  </si>
  <si>
    <t>ALCALDIA MUNICIPAL DE PUERTO RICO</t>
  </si>
  <si>
    <t>ALCALDIA MUNICIPAL DE QUEBRADANEGRA</t>
  </si>
  <si>
    <t>CONCEJO MUNICIPAL DE YUMBO</t>
  </si>
  <si>
    <t>219305093</t>
  </si>
  <si>
    <t>ALCALDIA MUNICIPAL DE BETULIA (SANTANDER)</t>
  </si>
  <si>
    <t>ALCALDIA MUNICIPAL DE TAUSA</t>
  </si>
  <si>
    <t>ALCALDIA MUNICIPAL DE QUIMBAYA</t>
  </si>
  <si>
    <t>ALCALDIA MUNICIPAL DE NUQUI</t>
  </si>
  <si>
    <t>CONCEJO MUNICIPAL DE ZARZAL</t>
  </si>
  <si>
    <t>ALCALDIA MUNICIPAL DE LA PLATA</t>
  </si>
  <si>
    <t>ALCALDIA MUNICIPAL DE GALAN</t>
  </si>
  <si>
    <t>ALCALDIA MUNICIPAL DE TENA</t>
  </si>
  <si>
    <t>219741797</t>
  </si>
  <si>
    <t>ALCALDIA MUNICIPAL DE TESALIA</t>
  </si>
  <si>
    <t>ALCALDIA MUNICIPAL DE ZIPACON</t>
  </si>
  <si>
    <t>ALCALDIA MUNICIPAL DE GARZON</t>
  </si>
  <si>
    <t>ALCALDIA MUNICIPAL DE LA PLAYA</t>
  </si>
  <si>
    <t>ALCALDIA MUNICIPAL DE OCAMONTE</t>
  </si>
  <si>
    <t>219915599</t>
  </si>
  <si>
    <t>PERSONERIA MUNICIPAL DE RAMIRIQUI</t>
  </si>
  <si>
    <t>ALCALDIA MUNICIPAL DE GAMA</t>
  </si>
  <si>
    <t>219925799</t>
  </si>
  <si>
    <t>ALCALDIA MUNICIPAL DE TENJO</t>
  </si>
  <si>
    <t>219925899</t>
  </si>
  <si>
    <t>CONCEJO MUNICIPAL DE ZIPAQUIRA</t>
  </si>
  <si>
    <t>ALCALDIA MUNICIPAL DE TELLO</t>
  </si>
  <si>
    <t>ALCALDIA MUNICIPAL DE LA UNION (VALLE DEL CAUCA) (ERRADO)</t>
  </si>
  <si>
    <t>ALCALDIA MUNICIPAL DE RAGONVALIA</t>
  </si>
  <si>
    <t>220108001</t>
  </si>
  <si>
    <t>DEPARTAMENTO ADMINISTRATIVO DISTRITAL DEL MEDIO AMBIENTE</t>
  </si>
  <si>
    <t>ALCALDIA MUNICIPAL DE UTICA</t>
  </si>
  <si>
    <t>ALCALDIA MUNICIPAL DE VELEZ</t>
  </si>
  <si>
    <t>ALCALDIA MUNICIPAL DE MALAGA</t>
  </si>
  <si>
    <t>PERSONERIA MUNICIPAL DE RAQUIRA</t>
  </si>
  <si>
    <t>SUPERINTENDENCIA DE VALORES</t>
  </si>
  <si>
    <t>DEFENSORIA DEL PUEBLO</t>
  </si>
  <si>
    <t>COMISION DE REGULACION DE AGUA POTABLE</t>
  </si>
  <si>
    <t>COMISION DE REGULACION DE TELECOMUNICACIONES</t>
  </si>
  <si>
    <t>SUPERINTENDENCIA SUBSIDIO FAMILIAR</t>
  </si>
  <si>
    <t>SECRETARIA DE SERVICIOS PUBLICOS DE PUERTO LOPEZ</t>
  </si>
  <si>
    <t>ALCALDIA MUNICIPAL DE SIBUNDOY</t>
  </si>
  <si>
    <t>211505315</t>
  </si>
  <si>
    <t>ALCALDIA MUNICIPAL DE GUADALUPE (SANTANDER)</t>
  </si>
  <si>
    <t>218168081</t>
  </si>
  <si>
    <t>PERSONERIA MUNICIPAL DE BARRANCABERMEJA</t>
  </si>
  <si>
    <t>GOBERNACION DEL TOLIMA</t>
  </si>
  <si>
    <t>PERSONERIA MUNICIPAL DE COELLO</t>
  </si>
  <si>
    <t>PERSONERIA MUNICIPAL DE FALAN</t>
  </si>
  <si>
    <t>PERSONERÍA MUNICIPAL DEL LIBANO</t>
  </si>
  <si>
    <t>GOBERNACION DEL AMAZONAS</t>
  </si>
  <si>
    <t>DEUDORES SERVICIOS EDUCATIVOS</t>
  </si>
  <si>
    <t>INDERVALLE</t>
  </si>
  <si>
    <t>024800000</t>
  </si>
  <si>
    <t>COLDEPORTES NACIONAL</t>
  </si>
  <si>
    <t>PRESTAMOS AL GOBIERNO GENERAL NACIONAL</t>
  </si>
  <si>
    <t>DIRECCIÓN GENERAL DEL TESORO NACIONAL</t>
  </si>
  <si>
    <t>RIESGOS PROFESIONALES</t>
  </si>
  <si>
    <t>070400000</t>
  </si>
  <si>
    <t>ISS</t>
  </si>
  <si>
    <t>TRANSFERENCIAS CORRIENTES AL GOBIERNO GENERAL</t>
  </si>
  <si>
    <t>044600000</t>
  </si>
  <si>
    <t>FIDUCIARIA LA PREVISORA SA</t>
  </si>
  <si>
    <t xml:space="preserve">TRANSFERENCIAS CORRIENTES A LA EMPRESAS NO FINANCIERAS </t>
  </si>
  <si>
    <t xml:space="preserve">UNIVERSIDAD INDUSTRIAL DE SANTANDER </t>
  </si>
  <si>
    <t>SISTEMA GENERAL DE PARTICIPACIONES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</si>
  <si>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</si>
  <si>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</si>
  <si>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</si>
  <si>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</si>
  <si>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</si>
  <si>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</si>
  <si>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</si>
  <si>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</si>
  <si>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CHOCO</t>
  </si>
  <si>
    <t>CORDOBA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</si>
  <si>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</si>
  <si>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</si>
  <si>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</si>
  <si>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</si>
  <si>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</si>
  <si>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</si>
  <si>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</si>
  <si>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</si>
  <si>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</si>
  <si>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</si>
  <si>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</si>
  <si>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</si>
  <si>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</si>
  <si>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</si>
  <si>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</si>
  <si>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</si>
  <si>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</si>
  <si>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</si>
  <si>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</si>
  <si>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</si>
  <si>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</si>
  <si>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BOGOTA</t>
  </si>
  <si>
    <t>BARRANQUILLA</t>
  </si>
  <si>
    <t>CARTAGENA</t>
  </si>
  <si>
    <t>SANTA MARTA</t>
  </si>
  <si>
    <t>210105001</t>
  </si>
  <si>
    <t>MEDELLIN</t>
  </si>
  <si>
    <t>218805088</t>
  </si>
  <si>
    <t>BELLO</t>
  </si>
  <si>
    <t>216605266</t>
  </si>
  <si>
    <t>ENVIGADO</t>
  </si>
  <si>
    <t>ITAGUI</t>
  </si>
  <si>
    <t>213705837</t>
  </si>
  <si>
    <t>TURBO</t>
  </si>
  <si>
    <t>215808758</t>
  </si>
  <si>
    <t>SOLEDAD</t>
  </si>
  <si>
    <t>213013430</t>
  </si>
  <si>
    <t>MAGANGUE</t>
  </si>
  <si>
    <t>TUNJA</t>
  </si>
  <si>
    <t>213815238</t>
  </si>
  <si>
    <t>DUITAMA</t>
  </si>
  <si>
    <t>SOGAMOSO</t>
  </si>
  <si>
    <t>210117001</t>
  </si>
  <si>
    <t>MANIZALES</t>
  </si>
  <si>
    <t>210118001</t>
  </si>
  <si>
    <t>FLORENCIA</t>
  </si>
  <si>
    <t>210119001</t>
  </si>
  <si>
    <t>POPAYAN</t>
  </si>
  <si>
    <t>210120001</t>
  </si>
  <si>
    <t>VALLEDUPAR</t>
  </si>
  <si>
    <t>MONTERIA</t>
  </si>
  <si>
    <t>211723417</t>
  </si>
  <si>
    <t>LORICA</t>
  </si>
  <si>
    <t>216023660</t>
  </si>
  <si>
    <t>SAHAGUN</t>
  </si>
  <si>
    <t>219025290</t>
  </si>
  <si>
    <t>FUSAGASUGA</t>
  </si>
  <si>
    <t>GIRARDOT</t>
  </si>
  <si>
    <t>SOACHA</t>
  </si>
  <si>
    <t>210141001</t>
  </si>
  <si>
    <t>NEIVA</t>
  </si>
  <si>
    <t>213044430</t>
  </si>
  <si>
    <t>MAICAO</t>
  </si>
  <si>
    <t>218947189</t>
  </si>
  <si>
    <t>CIENAGA</t>
  </si>
  <si>
    <t>VILLAVICENCIO</t>
  </si>
  <si>
    <t>210152001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</si>
  <si>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</si>
  <si>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</si>
  <si>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</si>
  <si>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</si>
  <si>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</si>
  <si>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</si>
  <si>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</si>
  <si>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</si>
  <si>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217668276</t>
  </si>
  <si>
    <t>FLORIDABLANCA</t>
  </si>
  <si>
    <t>210768307</t>
  </si>
  <si>
    <t>GIRON</t>
  </si>
  <si>
    <t>SINCELEJO</t>
  </si>
  <si>
    <t>IBAGUE</t>
  </si>
  <si>
    <t>CALI</t>
  </si>
  <si>
    <t>BUENAVENTURA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</si>
</sst>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* #,##0_);_(* \(#,##0\);_(* &quot;-&quot;??_);_(@_)"/>
    <numFmt numFmtId="166" formatCode="000000"/>
    <numFmt numFmtId="167" formatCode="_ * #,##0_ ;_ * \-#,##0_ ;_ * &quot;-&quot;??_ ;_ @_ "/>
  </numFmts>
  <fonts count="10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Tahoma"/>
      <family val="2"/>
    </font>
    <font>
      <sz val="10"/>
      <color indexed="8"/>
      <name val="Arial"/>
      <family val="0"/>
    </font>
    <font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quotePrefix="1">
      <alignment horizontal="right"/>
    </xf>
    <xf numFmtId="43" fontId="3" fillId="0" borderId="0" xfId="15" applyFont="1" applyFill="1" applyAlignment="1">
      <alignment/>
    </xf>
    <xf numFmtId="0" fontId="3" fillId="0" borderId="0" xfId="0" applyFont="1" applyFill="1" applyAlignment="1">
      <alignment horizontal="centerContinuous"/>
    </xf>
    <xf numFmtId="3" fontId="2" fillId="0" borderId="0" xfId="0" applyNumberFormat="1" applyFont="1" applyFill="1" applyAlignment="1" applyProtection="1">
      <alignment horizontal="left" vertical="center"/>
      <protection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4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165" fontId="3" fillId="0" borderId="0" xfId="15" applyNumberFormat="1" applyFont="1" applyFill="1" applyAlignment="1">
      <alignment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3" fontId="4" fillId="0" borderId="0" xfId="0" applyNumberFormat="1" applyFont="1" applyFill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 applyProtection="1" quotePrefix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7" fillId="0" borderId="6" xfId="19" applyNumberFormat="1" applyFont="1" applyFill="1" applyBorder="1" applyAlignment="1">
      <alignment horizontal="right" vertical="center" wrapText="1"/>
      <protection/>
    </xf>
    <xf numFmtId="3" fontId="5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quotePrefix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1" fontId="6" fillId="0" borderId="6" xfId="0" applyNumberFormat="1" applyFont="1" applyBorder="1" applyAlignment="1" quotePrefix="1">
      <alignment horizontal="center" vertical="center"/>
    </xf>
    <xf numFmtId="49" fontId="6" fillId="0" borderId="6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1" fontId="3" fillId="0" borderId="6" xfId="0" applyNumberFormat="1" applyFont="1" applyBorder="1" applyAlignment="1" quotePrefix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167" fontId="6" fillId="0" borderId="6" xfId="0" applyNumberFormat="1" applyFont="1" applyFill="1" applyBorder="1" applyAlignment="1">
      <alignment vertical="center"/>
    </xf>
    <xf numFmtId="167" fontId="6" fillId="0" borderId="6" xfId="15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justify" vertical="center" wrapText="1"/>
    </xf>
    <xf numFmtId="1" fontId="6" fillId="0" borderId="7" xfId="0" applyNumberFormat="1" applyFont="1" applyBorder="1" applyAlignment="1">
      <alignment horizontal="center" vertical="center"/>
    </xf>
    <xf numFmtId="167" fontId="4" fillId="0" borderId="6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 quotePrefix="1">
      <alignment horizontal="center" vertical="center"/>
    </xf>
    <xf numFmtId="49" fontId="6" fillId="0" borderId="6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justify" vertical="center"/>
    </xf>
    <xf numFmtId="3" fontId="6" fillId="0" borderId="6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justify" vertical="center" wrapText="1"/>
    </xf>
    <xf numFmtId="49" fontId="6" fillId="3" borderId="7" xfId="0" applyNumberFormat="1" applyFont="1" applyFill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49" fontId="6" fillId="0" borderId="7" xfId="0" applyNumberFormat="1" applyFont="1" applyBorder="1" applyAlignment="1">
      <alignment horizontal="justify" vertical="center"/>
    </xf>
    <xf numFmtId="3" fontId="5" fillId="0" borderId="8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1" fontId="6" fillId="0" borderId="7" xfId="0" applyNumberFormat="1" applyFont="1" applyBorder="1" applyAlignment="1" quotePrefix="1">
      <alignment horizontal="center" vertical="center"/>
    </xf>
    <xf numFmtId="0" fontId="6" fillId="0" borderId="8" xfId="0" applyFont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justify" vertical="center" wrapText="1"/>
    </xf>
    <xf numFmtId="49" fontId="5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7" xfId="17" applyNumberFormat="1" applyFont="1" applyBorder="1" applyAlignment="1">
      <alignment vertical="center"/>
    </xf>
    <xf numFmtId="43" fontId="6" fillId="0" borderId="7" xfId="15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1" xfId="17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9" fillId="0" borderId="6" xfId="19" applyNumberFormat="1" applyFont="1" applyFill="1" applyBorder="1" applyAlignment="1">
      <alignment horizontal="right" vertical="center" wrapText="1"/>
      <protection/>
    </xf>
    <xf numFmtId="1" fontId="4" fillId="0" borderId="6" xfId="0" applyNumberFormat="1" applyFont="1" applyBorder="1" applyAlignment="1" quotePrefix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justify" vertical="center"/>
    </xf>
    <xf numFmtId="49" fontId="6" fillId="3" borderId="6" xfId="0" applyNumberFormat="1" applyFont="1" applyFill="1" applyBorder="1" applyAlignment="1">
      <alignment horizontal="justify" vertical="center"/>
    </xf>
    <xf numFmtId="49" fontId="6" fillId="0" borderId="6" xfId="0" applyNumberFormat="1" applyFont="1" applyBorder="1" applyAlignment="1">
      <alignment horizontal="justify" vertical="center"/>
    </xf>
    <xf numFmtId="49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7" fontId="6" fillId="0" borderId="8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right" vertical="center"/>
    </xf>
    <xf numFmtId="49" fontId="6" fillId="0" borderId="6" xfId="17" applyNumberFormat="1" applyFont="1" applyBorder="1" applyAlignment="1">
      <alignment vertical="center"/>
    </xf>
    <xf numFmtId="43" fontId="6" fillId="0" borderId="6" xfId="15" applyFont="1" applyBorder="1" applyAlignment="1">
      <alignment vertical="center"/>
    </xf>
    <xf numFmtId="1" fontId="2" fillId="2" borderId="0" xfId="0" applyNumberFormat="1" applyFont="1" applyFill="1" applyAlignment="1" applyProtection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2005\CGN96.001.09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N96.001"/>
      <sheetName val="CGN96.001Junta Central"/>
      <sheetName val="CGN96.001Escuela"/>
      <sheetName val="CGN96.001CONSOLIDADO"/>
    </sheetNames>
    <sheetDataSet>
      <sheetData sheetId="0">
        <row r="11">
          <cell r="C11">
            <v>553033977</v>
          </cell>
          <cell r="D11">
            <v>103357918</v>
          </cell>
        </row>
        <row r="12">
          <cell r="C12">
            <v>9889780</v>
          </cell>
          <cell r="D12">
            <v>0</v>
          </cell>
        </row>
        <row r="13">
          <cell r="C13">
            <v>38850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38850</v>
          </cell>
          <cell r="D15">
            <v>0</v>
          </cell>
        </row>
        <row r="16">
          <cell r="C16">
            <v>229166</v>
          </cell>
          <cell r="D16">
            <v>0</v>
          </cell>
        </row>
        <row r="17">
          <cell r="C17">
            <v>229166</v>
          </cell>
          <cell r="D17">
            <v>0</v>
          </cell>
        </row>
        <row r="18">
          <cell r="C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9621764</v>
          </cell>
          <cell r="D20">
            <v>0</v>
          </cell>
        </row>
        <row r="21">
          <cell r="C21">
            <v>9621764</v>
          </cell>
          <cell r="D21">
            <v>0</v>
          </cell>
        </row>
        <row r="22">
          <cell r="D22">
            <v>0</v>
          </cell>
        </row>
        <row r="23">
          <cell r="C23">
            <v>191567883</v>
          </cell>
          <cell r="D23">
            <v>0</v>
          </cell>
        </row>
        <row r="24">
          <cell r="C24">
            <v>191567883</v>
          </cell>
          <cell r="D24">
            <v>0</v>
          </cell>
        </row>
        <row r="25">
          <cell r="C25">
            <v>50956172</v>
          </cell>
          <cell r="D25">
            <v>0</v>
          </cell>
        </row>
        <row r="26">
          <cell r="C26">
            <v>140611711</v>
          </cell>
          <cell r="D26">
            <v>0</v>
          </cell>
        </row>
        <row r="27">
          <cell r="C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351459601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894919</v>
          </cell>
          <cell r="D35">
            <v>0</v>
          </cell>
        </row>
        <row r="36">
          <cell r="C36">
            <v>894919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D39">
            <v>0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87999480</v>
          </cell>
          <cell r="D43">
            <v>0</v>
          </cell>
        </row>
        <row r="44">
          <cell r="C44">
            <v>9764331</v>
          </cell>
          <cell r="D44">
            <v>0</v>
          </cell>
        </row>
        <row r="45">
          <cell r="C45">
            <v>78235149</v>
          </cell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</row>
        <row r="51">
          <cell r="C51">
            <v>257276913</v>
          </cell>
          <cell r="D51">
            <v>0</v>
          </cell>
        </row>
        <row r="52">
          <cell r="C52">
            <v>52552787</v>
          </cell>
        </row>
        <row r="53">
          <cell r="C53">
            <v>204724126</v>
          </cell>
        </row>
        <row r="54">
          <cell r="C54">
            <v>5288289</v>
          </cell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C58">
            <v>5288289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C64">
            <v>0</v>
          </cell>
          <cell r="D64">
            <v>8611706</v>
          </cell>
        </row>
        <row r="65">
          <cell r="C65">
            <v>0</v>
          </cell>
          <cell r="D65">
            <v>1567620</v>
          </cell>
        </row>
        <row r="66">
          <cell r="C66">
            <v>0</v>
          </cell>
          <cell r="D66">
            <v>1567620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D76">
            <v>0</v>
          </cell>
        </row>
        <row r="77">
          <cell r="C77">
            <v>0</v>
          </cell>
          <cell r="D77">
            <v>1084549</v>
          </cell>
        </row>
        <row r="78">
          <cell r="C78">
            <v>0</v>
          </cell>
          <cell r="D78">
            <v>7370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80428</v>
          </cell>
        </row>
        <row r="81">
          <cell r="C81">
            <v>0</v>
          </cell>
          <cell r="D81">
            <v>995920</v>
          </cell>
        </row>
        <row r="82">
          <cell r="C82">
            <v>0</v>
          </cell>
          <cell r="D82">
            <v>520</v>
          </cell>
        </row>
        <row r="83">
          <cell r="C83">
            <v>0</v>
          </cell>
          <cell r="D83">
            <v>311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3657779</v>
          </cell>
        </row>
        <row r="86">
          <cell r="C86">
            <v>0</v>
          </cell>
          <cell r="D86">
            <v>3657779</v>
          </cell>
        </row>
        <row r="87"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18086</v>
          </cell>
        </row>
        <row r="90">
          <cell r="C90">
            <v>0</v>
          </cell>
          <cell r="D90">
            <v>2816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5498</v>
          </cell>
        </row>
        <row r="93">
          <cell r="C93">
            <v>0</v>
          </cell>
          <cell r="D93">
            <v>5960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3812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930164</v>
          </cell>
        </row>
        <row r="105">
          <cell r="C105">
            <v>0</v>
          </cell>
          <cell r="D105">
            <v>860127</v>
          </cell>
        </row>
        <row r="106">
          <cell r="C106">
            <v>0</v>
          </cell>
          <cell r="D106">
            <v>70037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960222</v>
          </cell>
        </row>
        <row r="110">
          <cell r="C110">
            <v>0</v>
          </cell>
          <cell r="D110">
            <v>79012</v>
          </cell>
        </row>
        <row r="111">
          <cell r="C111">
            <v>0</v>
          </cell>
          <cell r="D111">
            <v>881210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402273</v>
          </cell>
        </row>
        <row r="116">
          <cell r="C116">
            <v>0</v>
          </cell>
          <cell r="D116">
            <v>402273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7170</v>
          </cell>
        </row>
        <row r="119">
          <cell r="C119">
            <v>0</v>
          </cell>
          <cell r="D119">
            <v>7170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-16157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-70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-5148</v>
          </cell>
        </row>
        <row r="126">
          <cell r="C126">
            <v>0</v>
          </cell>
          <cell r="D126">
            <v>-9406</v>
          </cell>
        </row>
        <row r="127">
          <cell r="C127">
            <v>0</v>
          </cell>
          <cell r="D127">
            <v>-1526</v>
          </cell>
        </row>
        <row r="128">
          <cell r="C128">
            <v>0</v>
          </cell>
          <cell r="D128">
            <v>-7</v>
          </cell>
        </row>
        <row r="129">
          <cell r="C129">
            <v>0</v>
          </cell>
          <cell r="D129">
            <v>0</v>
          </cell>
        </row>
        <row r="130">
          <cell r="C130">
            <v>116713</v>
          </cell>
          <cell r="D130">
            <v>94746212</v>
          </cell>
        </row>
        <row r="131">
          <cell r="C131">
            <v>116713</v>
          </cell>
          <cell r="D131">
            <v>0</v>
          </cell>
        </row>
        <row r="132">
          <cell r="C132">
            <v>114263</v>
          </cell>
        </row>
        <row r="133">
          <cell r="C133">
            <v>0</v>
          </cell>
          <cell r="D133">
            <v>0</v>
          </cell>
        </row>
        <row r="134">
          <cell r="C134">
            <v>1512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938</v>
          </cell>
        </row>
        <row r="137">
          <cell r="D137">
            <v>0</v>
          </cell>
        </row>
        <row r="138">
          <cell r="C138">
            <v>0</v>
          </cell>
          <cell r="D138">
            <v>153916</v>
          </cell>
        </row>
        <row r="139">
          <cell r="D139">
            <v>125306</v>
          </cell>
        </row>
        <row r="140">
          <cell r="C140">
            <v>0</v>
          </cell>
          <cell r="D140">
            <v>0</v>
          </cell>
        </row>
        <row r="141">
          <cell r="D141">
            <v>24085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4525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  <cell r="D150">
            <v>90750999</v>
          </cell>
        </row>
        <row r="151">
          <cell r="C151">
            <v>0</v>
          </cell>
          <cell r="D151">
            <v>90750999</v>
          </cell>
        </row>
        <row r="152">
          <cell r="C152">
            <v>0</v>
          </cell>
          <cell r="D152">
            <v>127652</v>
          </cell>
        </row>
        <row r="153">
          <cell r="D153">
            <v>0</v>
          </cell>
        </row>
        <row r="154">
          <cell r="C154">
            <v>0</v>
          </cell>
          <cell r="D154">
            <v>127652</v>
          </cell>
        </row>
        <row r="155">
          <cell r="C155">
            <v>0</v>
          </cell>
        </row>
        <row r="156">
          <cell r="C156">
            <v>0</v>
          </cell>
          <cell r="D156">
            <v>-10006</v>
          </cell>
        </row>
        <row r="157">
          <cell r="C157">
            <v>0</v>
          </cell>
          <cell r="D157">
            <v>-10006</v>
          </cell>
        </row>
        <row r="158">
          <cell r="C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565626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565626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-270396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-270396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D181">
            <v>32918236</v>
          </cell>
        </row>
        <row r="182">
          <cell r="D182">
            <v>15663</v>
          </cell>
        </row>
        <row r="183">
          <cell r="D183">
            <v>-50887714</v>
          </cell>
        </row>
        <row r="184">
          <cell r="D184">
            <v>-32918236</v>
          </cell>
        </row>
        <row r="185">
          <cell r="D185">
            <v>-15663</v>
          </cell>
        </row>
        <row r="186">
          <cell r="D186">
            <v>50887714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C189">
            <v>0</v>
          </cell>
          <cell r="D189">
            <v>58740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58740</v>
          </cell>
        </row>
        <row r="194">
          <cell r="D194">
            <v>0</v>
          </cell>
        </row>
        <row r="196">
          <cell r="D196">
            <v>3369681</v>
          </cell>
        </row>
        <row r="197">
          <cell r="D197">
            <v>976340</v>
          </cell>
        </row>
        <row r="198">
          <cell r="D198">
            <v>0</v>
          </cell>
        </row>
        <row r="199">
          <cell r="D199">
            <v>2393341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C204">
            <v>915690136</v>
          </cell>
          <cell r="D204">
            <v>0</v>
          </cell>
        </row>
        <row r="205">
          <cell r="C205">
            <v>3386</v>
          </cell>
        </row>
        <row r="206">
          <cell r="C206">
            <v>3386</v>
          </cell>
        </row>
        <row r="207">
          <cell r="C207">
            <v>3386</v>
          </cell>
        </row>
        <row r="208">
          <cell r="C208">
            <v>914670952</v>
          </cell>
          <cell r="D208">
            <v>0</v>
          </cell>
        </row>
        <row r="209">
          <cell r="C209">
            <v>177136</v>
          </cell>
          <cell r="D209">
            <v>0</v>
          </cell>
        </row>
        <row r="210">
          <cell r="C210">
            <v>75002</v>
          </cell>
          <cell r="D210">
            <v>0</v>
          </cell>
        </row>
        <row r="211">
          <cell r="C211">
            <v>102134</v>
          </cell>
          <cell r="D211">
            <v>0</v>
          </cell>
        </row>
        <row r="212">
          <cell r="C212">
            <v>914024205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250683863</v>
          </cell>
          <cell r="D214">
            <v>0</v>
          </cell>
        </row>
        <row r="215">
          <cell r="C215">
            <v>10618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663329724</v>
          </cell>
          <cell r="D219">
            <v>0</v>
          </cell>
        </row>
        <row r="220">
          <cell r="C220">
            <v>245631</v>
          </cell>
          <cell r="D220">
            <v>0</v>
          </cell>
        </row>
        <row r="221">
          <cell r="C221">
            <v>62709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2288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1816</v>
          </cell>
          <cell r="D226">
            <v>0</v>
          </cell>
        </row>
        <row r="227">
          <cell r="C227">
            <v>55512</v>
          </cell>
          <cell r="D227">
            <v>0</v>
          </cell>
        </row>
        <row r="228">
          <cell r="C228">
            <v>80188</v>
          </cell>
          <cell r="D228">
            <v>0</v>
          </cell>
        </row>
        <row r="229">
          <cell r="C229">
            <v>23607</v>
          </cell>
          <cell r="D229">
            <v>0</v>
          </cell>
        </row>
        <row r="230">
          <cell r="C230">
            <v>0</v>
          </cell>
          <cell r="D230">
            <v>0</v>
          </cell>
        </row>
        <row r="231">
          <cell r="C231">
            <v>153</v>
          </cell>
          <cell r="D231">
            <v>0</v>
          </cell>
        </row>
        <row r="232">
          <cell r="C232">
            <v>913</v>
          </cell>
          <cell r="D232">
            <v>0</v>
          </cell>
        </row>
        <row r="233">
          <cell r="C233">
            <v>0</v>
          </cell>
          <cell r="D233">
            <v>0</v>
          </cell>
        </row>
        <row r="234">
          <cell r="C234">
            <v>3553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0</v>
          </cell>
          <cell r="D236">
            <v>0</v>
          </cell>
        </row>
        <row r="237">
          <cell r="C237">
            <v>10095</v>
          </cell>
          <cell r="D237">
            <v>0</v>
          </cell>
        </row>
        <row r="238">
          <cell r="C238">
            <v>4574</v>
          </cell>
          <cell r="D238">
            <v>0</v>
          </cell>
        </row>
        <row r="239">
          <cell r="C239">
            <v>223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176664</v>
          </cell>
          <cell r="D242">
            <v>0</v>
          </cell>
        </row>
        <row r="243">
          <cell r="C243">
            <v>31220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5">
          <cell r="C245">
            <v>51097</v>
          </cell>
          <cell r="D245">
            <v>0</v>
          </cell>
        </row>
        <row r="246">
          <cell r="C246">
            <v>0</v>
          </cell>
        </row>
        <row r="247">
          <cell r="C247">
            <v>7401</v>
          </cell>
          <cell r="D247">
            <v>0</v>
          </cell>
        </row>
        <row r="248">
          <cell r="C248">
            <v>0</v>
          </cell>
          <cell r="D248">
            <v>0</v>
          </cell>
        </row>
        <row r="249">
          <cell r="C249">
            <v>606</v>
          </cell>
          <cell r="D249">
            <v>0</v>
          </cell>
        </row>
        <row r="250">
          <cell r="C250">
            <v>0</v>
          </cell>
          <cell r="D250">
            <v>0</v>
          </cell>
        </row>
        <row r="251">
          <cell r="C251">
            <v>83603</v>
          </cell>
          <cell r="D251">
            <v>0</v>
          </cell>
        </row>
        <row r="252">
          <cell r="C252">
            <v>2737</v>
          </cell>
          <cell r="D252">
            <v>0</v>
          </cell>
        </row>
        <row r="253">
          <cell r="C253">
            <v>4916</v>
          </cell>
          <cell r="D253">
            <v>0</v>
          </cell>
        </row>
        <row r="254">
          <cell r="C254">
            <v>4916</v>
          </cell>
          <cell r="D254">
            <v>0</v>
          </cell>
        </row>
        <row r="255">
          <cell r="C255">
            <v>42400</v>
          </cell>
          <cell r="D255">
            <v>0</v>
          </cell>
        </row>
        <row r="256">
          <cell r="C256">
            <v>0</v>
          </cell>
          <cell r="D256">
            <v>0</v>
          </cell>
        </row>
        <row r="257">
          <cell r="C257">
            <v>0</v>
          </cell>
          <cell r="D257">
            <v>0</v>
          </cell>
        </row>
        <row r="258">
          <cell r="C258">
            <v>42400</v>
          </cell>
          <cell r="D258">
            <v>0</v>
          </cell>
        </row>
        <row r="259">
          <cell r="C259">
            <v>0</v>
          </cell>
          <cell r="D259">
            <v>0</v>
          </cell>
        </row>
        <row r="260">
          <cell r="C260">
            <v>0</v>
          </cell>
          <cell r="D260">
            <v>0</v>
          </cell>
        </row>
        <row r="261">
          <cell r="C261">
            <v>0</v>
          </cell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C265">
            <v>0</v>
          </cell>
          <cell r="D265">
            <v>0</v>
          </cell>
        </row>
        <row r="266">
          <cell r="C266">
            <v>3322</v>
          </cell>
          <cell r="D266">
            <v>0</v>
          </cell>
        </row>
        <row r="267">
          <cell r="C267">
            <v>3322</v>
          </cell>
          <cell r="D267">
            <v>0</v>
          </cell>
        </row>
        <row r="268">
          <cell r="C268">
            <v>3322</v>
          </cell>
          <cell r="D268">
            <v>0</v>
          </cell>
        </row>
        <row r="269">
          <cell r="C269">
            <v>0</v>
          </cell>
          <cell r="D269">
            <v>0</v>
          </cell>
        </row>
        <row r="270">
          <cell r="C270">
            <v>0</v>
          </cell>
          <cell r="D270">
            <v>0</v>
          </cell>
        </row>
        <row r="271">
          <cell r="C271">
            <v>0</v>
          </cell>
          <cell r="D271">
            <v>0</v>
          </cell>
        </row>
        <row r="272">
          <cell r="C272">
            <v>0</v>
          </cell>
          <cell r="D272">
            <v>0</v>
          </cell>
        </row>
        <row r="273">
          <cell r="C273">
            <v>0</v>
          </cell>
          <cell r="D273">
            <v>0</v>
          </cell>
        </row>
        <row r="274">
          <cell r="C274">
            <v>0</v>
          </cell>
          <cell r="D274">
            <v>0</v>
          </cell>
        </row>
        <row r="275">
          <cell r="C275">
            <v>1012476</v>
          </cell>
          <cell r="D275">
            <v>0</v>
          </cell>
        </row>
        <row r="276">
          <cell r="C276">
            <v>0</v>
          </cell>
          <cell r="D276">
            <v>0</v>
          </cell>
        </row>
        <row r="278">
          <cell r="C278">
            <v>1012476</v>
          </cell>
          <cell r="D278">
            <v>0</v>
          </cell>
        </row>
        <row r="279">
          <cell r="C279">
            <v>0</v>
          </cell>
          <cell r="D279">
            <v>0</v>
          </cell>
        </row>
        <row r="280">
          <cell r="C280">
            <v>0</v>
          </cell>
          <cell r="D280">
            <v>0</v>
          </cell>
        </row>
        <row r="281">
          <cell r="C281">
            <v>111067</v>
          </cell>
        </row>
        <row r="282">
          <cell r="C282">
            <v>143783</v>
          </cell>
        </row>
        <row r="283">
          <cell r="C283">
            <v>277596</v>
          </cell>
        </row>
        <row r="284">
          <cell r="C284">
            <v>480030</v>
          </cell>
        </row>
        <row r="285">
          <cell r="C285">
            <v>0</v>
          </cell>
          <cell r="D285">
            <v>0</v>
          </cell>
        </row>
        <row r="286">
          <cell r="C286">
            <v>0</v>
          </cell>
          <cell r="D286">
            <v>0</v>
          </cell>
        </row>
        <row r="290">
          <cell r="C290">
            <v>0</v>
          </cell>
          <cell r="D290">
            <v>0</v>
          </cell>
        </row>
        <row r="292">
          <cell r="D292">
            <v>0</v>
          </cell>
        </row>
        <row r="293">
          <cell r="C293">
            <v>0</v>
          </cell>
          <cell r="D293">
            <v>0</v>
          </cell>
        </row>
        <row r="295">
          <cell r="C295">
            <v>0</v>
          </cell>
          <cell r="D295">
            <v>-399660286</v>
          </cell>
        </row>
        <row r="296">
          <cell r="C296">
            <v>0</v>
          </cell>
          <cell r="D296">
            <v>-399660286</v>
          </cell>
        </row>
        <row r="297">
          <cell r="C297">
            <v>0</v>
          </cell>
          <cell r="D297">
            <v>-410545814</v>
          </cell>
        </row>
        <row r="298">
          <cell r="C298">
            <v>0</v>
          </cell>
          <cell r="D298">
            <v>-410545814</v>
          </cell>
        </row>
        <row r="299">
          <cell r="C299">
            <v>0</v>
          </cell>
          <cell r="D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  <cell r="D303">
            <v>3369681</v>
          </cell>
        </row>
        <row r="304">
          <cell r="C304">
            <v>0</v>
          </cell>
        </row>
        <row r="305">
          <cell r="C305">
            <v>0</v>
          </cell>
          <cell r="D305">
            <v>976340</v>
          </cell>
        </row>
        <row r="306">
          <cell r="C306">
            <v>0</v>
          </cell>
          <cell r="D306">
            <v>2393341</v>
          </cell>
        </row>
        <row r="307">
          <cell r="C307">
            <v>0</v>
          </cell>
          <cell r="D307">
            <v>0</v>
          </cell>
        </row>
        <row r="308">
          <cell r="C308">
            <v>0</v>
          </cell>
          <cell r="D308">
            <v>0</v>
          </cell>
        </row>
        <row r="309">
          <cell r="C309">
            <v>0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  <cell r="D313">
            <v>879893</v>
          </cell>
        </row>
        <row r="314">
          <cell r="C314">
            <v>0</v>
          </cell>
          <cell r="D314">
            <v>0</v>
          </cell>
        </row>
        <row r="315">
          <cell r="C315">
            <v>0</v>
          </cell>
          <cell r="D315">
            <v>879893</v>
          </cell>
        </row>
        <row r="316">
          <cell r="C316">
            <v>0</v>
          </cell>
          <cell r="D316">
            <v>6239225</v>
          </cell>
        </row>
        <row r="317">
          <cell r="C317">
            <v>0</v>
          </cell>
          <cell r="D317">
            <v>3952326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2286899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396729</v>
          </cell>
        </row>
        <row r="324">
          <cell r="C324">
            <v>0</v>
          </cell>
          <cell r="D324">
            <v>396729</v>
          </cell>
        </row>
        <row r="325">
          <cell r="C325">
            <v>0</v>
          </cell>
          <cell r="D325">
            <v>0</v>
          </cell>
        </row>
        <row r="326">
          <cell r="C326">
            <v>0</v>
          </cell>
          <cell r="D326">
            <v>8101574673</v>
          </cell>
        </row>
        <row r="327">
          <cell r="C327">
            <v>0</v>
          </cell>
          <cell r="D327">
            <v>49702049</v>
          </cell>
        </row>
        <row r="328">
          <cell r="C328">
            <v>0</v>
          </cell>
          <cell r="D328">
            <v>16430</v>
          </cell>
        </row>
        <row r="330">
          <cell r="C330">
            <v>0</v>
          </cell>
        </row>
        <row r="331">
          <cell r="C331">
            <v>0</v>
          </cell>
          <cell r="D331">
            <v>427</v>
          </cell>
        </row>
        <row r="332">
          <cell r="C332">
            <v>0</v>
          </cell>
        </row>
        <row r="334">
          <cell r="C334">
            <v>0</v>
          </cell>
          <cell r="D334">
            <v>16003</v>
          </cell>
        </row>
        <row r="335">
          <cell r="C335">
            <v>0</v>
          </cell>
          <cell r="D335">
            <v>49685619</v>
          </cell>
        </row>
        <row r="336">
          <cell r="C336">
            <v>0</v>
          </cell>
          <cell r="D336">
            <v>47840767</v>
          </cell>
        </row>
        <row r="337">
          <cell r="C337">
            <v>0</v>
          </cell>
          <cell r="D337">
            <v>0</v>
          </cell>
        </row>
        <row r="338">
          <cell r="C338">
            <v>0</v>
          </cell>
          <cell r="D338">
            <v>1844852</v>
          </cell>
        </row>
        <row r="339">
          <cell r="D339">
            <v>0</v>
          </cell>
        </row>
        <row r="340">
          <cell r="C340">
            <v>0</v>
          </cell>
          <cell r="D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  <cell r="D343">
            <v>0</v>
          </cell>
        </row>
        <row r="344">
          <cell r="C344">
            <v>0</v>
          </cell>
          <cell r="D344">
            <v>0</v>
          </cell>
        </row>
        <row r="347">
          <cell r="C347">
            <v>0</v>
          </cell>
          <cell r="D347">
            <v>0</v>
          </cell>
        </row>
        <row r="349">
          <cell r="C349">
            <v>0</v>
          </cell>
          <cell r="D349">
            <v>0</v>
          </cell>
        </row>
        <row r="350">
          <cell r="C350">
            <v>0</v>
          </cell>
          <cell r="D350">
            <v>0</v>
          </cell>
        </row>
        <row r="351">
          <cell r="C351">
            <v>0</v>
          </cell>
        </row>
        <row r="352">
          <cell r="C352">
            <v>0</v>
          </cell>
          <cell r="D352">
            <v>7892583240</v>
          </cell>
        </row>
        <row r="353">
          <cell r="C353">
            <v>0</v>
          </cell>
          <cell r="D353">
            <v>7866884804</v>
          </cell>
        </row>
        <row r="354">
          <cell r="C354">
            <v>0</v>
          </cell>
          <cell r="D354">
            <v>10409326</v>
          </cell>
        </row>
        <row r="355">
          <cell r="C355">
            <v>0</v>
          </cell>
          <cell r="D355">
            <v>1452831</v>
          </cell>
        </row>
        <row r="356">
          <cell r="C356">
            <v>0</v>
          </cell>
          <cell r="D356">
            <v>137916737</v>
          </cell>
        </row>
        <row r="357">
          <cell r="C357">
            <v>0</v>
          </cell>
          <cell r="D357">
            <v>7717105910</v>
          </cell>
        </row>
        <row r="358">
          <cell r="C358">
            <v>0</v>
          </cell>
        </row>
        <row r="359">
          <cell r="C359">
            <v>0</v>
          </cell>
          <cell r="D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3">
          <cell r="C363">
            <v>0</v>
          </cell>
          <cell r="D363">
            <v>25698436</v>
          </cell>
        </row>
        <row r="364">
          <cell r="C364">
            <v>0</v>
          </cell>
        </row>
        <row r="365">
          <cell r="C365">
            <v>0</v>
          </cell>
          <cell r="D365">
            <v>7098239</v>
          </cell>
        </row>
        <row r="366">
          <cell r="D366">
            <v>0</v>
          </cell>
        </row>
        <row r="367">
          <cell r="C367">
            <v>0</v>
          </cell>
          <cell r="D367">
            <v>18600197</v>
          </cell>
        </row>
        <row r="368">
          <cell r="C368">
            <v>0</v>
          </cell>
          <cell r="D368">
            <v>0</v>
          </cell>
        </row>
        <row r="369">
          <cell r="C369">
            <v>0</v>
          </cell>
          <cell r="D369">
            <v>0</v>
          </cell>
        </row>
        <row r="370">
          <cell r="C370">
            <v>0</v>
          </cell>
          <cell r="D370">
            <v>159289384</v>
          </cell>
        </row>
        <row r="371">
          <cell r="C371">
            <v>0</v>
          </cell>
          <cell r="D371">
            <v>20549145</v>
          </cell>
        </row>
        <row r="372">
          <cell r="C372">
            <v>0</v>
          </cell>
        </row>
        <row r="374">
          <cell r="C374">
            <v>0</v>
          </cell>
          <cell r="D374">
            <v>6574664</v>
          </cell>
        </row>
        <row r="376">
          <cell r="C376">
            <v>0</v>
          </cell>
          <cell r="D376">
            <v>13974481</v>
          </cell>
        </row>
        <row r="377">
          <cell r="C377">
            <v>0</v>
          </cell>
        </row>
        <row r="378">
          <cell r="C378">
            <v>0</v>
          </cell>
          <cell r="D378">
            <v>0</v>
          </cell>
        </row>
        <row r="379">
          <cell r="C379">
            <v>0</v>
          </cell>
          <cell r="D379">
            <v>0</v>
          </cell>
        </row>
        <row r="380">
          <cell r="C380">
            <v>0</v>
          </cell>
          <cell r="D380">
            <v>1401400</v>
          </cell>
        </row>
        <row r="381">
          <cell r="C381">
            <v>0</v>
          </cell>
        </row>
        <row r="382">
          <cell r="C382">
            <v>0</v>
          </cell>
          <cell r="D382">
            <v>128012</v>
          </cell>
        </row>
        <row r="383">
          <cell r="C383">
            <v>0</v>
          </cell>
          <cell r="D383">
            <v>4</v>
          </cell>
        </row>
        <row r="384">
          <cell r="C384">
            <v>0</v>
          </cell>
          <cell r="D384">
            <v>0</v>
          </cell>
        </row>
        <row r="385">
          <cell r="C385">
            <v>0</v>
          </cell>
          <cell r="D385">
            <v>0</v>
          </cell>
        </row>
        <row r="386">
          <cell r="C386">
            <v>0</v>
          </cell>
          <cell r="D386">
            <v>4052</v>
          </cell>
        </row>
        <row r="387">
          <cell r="D387">
            <v>1269220</v>
          </cell>
        </row>
        <row r="388">
          <cell r="C388">
            <v>0</v>
          </cell>
          <cell r="D388">
            <v>112</v>
          </cell>
        </row>
        <row r="389">
          <cell r="C389">
            <v>0</v>
          </cell>
        </row>
        <row r="390">
          <cell r="C390">
            <v>0</v>
          </cell>
          <cell r="D390">
            <v>137338839</v>
          </cell>
        </row>
        <row r="391">
          <cell r="C391">
            <v>0</v>
          </cell>
        </row>
        <row r="392">
          <cell r="C392">
            <v>0</v>
          </cell>
        </row>
        <row r="394">
          <cell r="D394">
            <v>3940566</v>
          </cell>
        </row>
        <row r="395">
          <cell r="C395">
            <v>0</v>
          </cell>
        </row>
        <row r="396">
          <cell r="C396">
            <v>0</v>
          </cell>
          <cell r="D396">
            <v>133398273</v>
          </cell>
        </row>
        <row r="398">
          <cell r="C398">
            <v>0</v>
          </cell>
          <cell r="D398">
            <v>7961212628</v>
          </cell>
        </row>
        <row r="399">
          <cell r="C399">
            <v>0</v>
          </cell>
          <cell r="D399">
            <v>30965044</v>
          </cell>
        </row>
        <row r="400">
          <cell r="C400">
            <v>0</v>
          </cell>
          <cell r="D400">
            <v>10146808</v>
          </cell>
        </row>
        <row r="401">
          <cell r="C401">
            <v>0</v>
          </cell>
          <cell r="D401">
            <v>5328857</v>
          </cell>
        </row>
        <row r="402">
          <cell r="C402">
            <v>0</v>
          </cell>
          <cell r="D402">
            <v>0</v>
          </cell>
        </row>
        <row r="403">
          <cell r="C403">
            <v>0</v>
          </cell>
          <cell r="D403">
            <v>70041</v>
          </cell>
        </row>
        <row r="404">
          <cell r="C404">
            <v>0</v>
          </cell>
          <cell r="D404">
            <v>94203</v>
          </cell>
        </row>
        <row r="405">
          <cell r="C405">
            <v>0</v>
          </cell>
          <cell r="D405">
            <v>244945</v>
          </cell>
        </row>
        <row r="406">
          <cell r="C406">
            <v>0</v>
          </cell>
          <cell r="D406">
            <v>110611</v>
          </cell>
        </row>
        <row r="407">
          <cell r="C407">
            <v>0</v>
          </cell>
          <cell r="D407">
            <v>176404</v>
          </cell>
        </row>
        <row r="408">
          <cell r="C408">
            <v>0</v>
          </cell>
          <cell r="D408">
            <v>1136939</v>
          </cell>
        </row>
        <row r="409">
          <cell r="C409">
            <v>0</v>
          </cell>
          <cell r="D409">
            <v>19873</v>
          </cell>
        </row>
        <row r="410">
          <cell r="C410">
            <v>0</v>
          </cell>
          <cell r="D410">
            <v>0</v>
          </cell>
        </row>
        <row r="411">
          <cell r="C411">
            <v>0</v>
          </cell>
          <cell r="D411">
            <v>259782</v>
          </cell>
        </row>
        <row r="412">
          <cell r="C412">
            <v>0</v>
          </cell>
          <cell r="D412">
            <v>498614</v>
          </cell>
        </row>
        <row r="413">
          <cell r="C413">
            <v>0</v>
          </cell>
          <cell r="D413">
            <v>6358</v>
          </cell>
        </row>
        <row r="414">
          <cell r="C414">
            <v>0</v>
          </cell>
          <cell r="D414">
            <v>253303</v>
          </cell>
        </row>
        <row r="415">
          <cell r="C415">
            <v>0</v>
          </cell>
          <cell r="D415">
            <v>0</v>
          </cell>
        </row>
        <row r="416">
          <cell r="C416">
            <v>0</v>
          </cell>
          <cell r="D416">
            <v>454918</v>
          </cell>
        </row>
        <row r="417">
          <cell r="C417">
            <v>0</v>
          </cell>
          <cell r="D417">
            <v>0</v>
          </cell>
        </row>
        <row r="418">
          <cell r="C418">
            <v>0</v>
          </cell>
          <cell r="D418">
            <v>5314</v>
          </cell>
        </row>
        <row r="419">
          <cell r="C419">
            <v>0</v>
          </cell>
          <cell r="D419">
            <v>589044</v>
          </cell>
        </row>
        <row r="420">
          <cell r="C420">
            <v>0</v>
          </cell>
          <cell r="D420">
            <v>621373</v>
          </cell>
        </row>
        <row r="421">
          <cell r="C421">
            <v>0</v>
          </cell>
          <cell r="D421">
            <v>166</v>
          </cell>
        </row>
        <row r="422">
          <cell r="C422">
            <v>0</v>
          </cell>
          <cell r="D422">
            <v>0</v>
          </cell>
        </row>
        <row r="423">
          <cell r="C423">
            <v>0</v>
          </cell>
          <cell r="D423">
            <v>0</v>
          </cell>
        </row>
        <row r="424">
          <cell r="C424">
            <v>0</v>
          </cell>
          <cell r="D424">
            <v>249606</v>
          </cell>
        </row>
        <row r="425">
          <cell r="D425">
            <v>15824</v>
          </cell>
        </row>
        <row r="426">
          <cell r="C426">
            <v>0</v>
          </cell>
          <cell r="D426">
            <v>10633</v>
          </cell>
        </row>
        <row r="427">
          <cell r="C427">
            <v>0</v>
          </cell>
        </row>
        <row r="428">
          <cell r="C428">
            <v>0</v>
          </cell>
          <cell r="D428">
            <v>7728899</v>
          </cell>
        </row>
        <row r="429">
          <cell r="C429">
            <v>0</v>
          </cell>
          <cell r="D429">
            <v>32177</v>
          </cell>
        </row>
        <row r="430">
          <cell r="C430">
            <v>0</v>
          </cell>
        </row>
        <row r="431">
          <cell r="C431">
            <v>0</v>
          </cell>
          <cell r="D431">
            <v>7696722</v>
          </cell>
        </row>
        <row r="432">
          <cell r="C432">
            <v>0</v>
          </cell>
          <cell r="D432">
            <v>1515175</v>
          </cell>
        </row>
        <row r="433">
          <cell r="C433">
            <v>0</v>
          </cell>
          <cell r="D433">
            <v>276173</v>
          </cell>
        </row>
        <row r="434">
          <cell r="C434">
            <v>0</v>
          </cell>
          <cell r="D434">
            <v>482687</v>
          </cell>
        </row>
        <row r="435">
          <cell r="C435">
            <v>0</v>
          </cell>
          <cell r="D435">
            <v>29837</v>
          </cell>
        </row>
        <row r="436">
          <cell r="C436">
            <v>0</v>
          </cell>
          <cell r="D436">
            <v>399614</v>
          </cell>
        </row>
        <row r="437">
          <cell r="C437">
            <v>0</v>
          </cell>
          <cell r="D437">
            <v>326864</v>
          </cell>
        </row>
        <row r="438">
          <cell r="C438">
            <v>0</v>
          </cell>
          <cell r="D438">
            <v>0</v>
          </cell>
        </row>
        <row r="439">
          <cell r="C439">
            <v>0</v>
          </cell>
          <cell r="D439">
            <v>337438</v>
          </cell>
        </row>
        <row r="440">
          <cell r="C440">
            <v>0</v>
          </cell>
          <cell r="D440">
            <v>202462</v>
          </cell>
        </row>
        <row r="441">
          <cell r="C441">
            <v>0</v>
          </cell>
          <cell r="D441">
            <v>33744</v>
          </cell>
        </row>
        <row r="442">
          <cell r="C442">
            <v>0</v>
          </cell>
          <cell r="D442">
            <v>33744</v>
          </cell>
        </row>
        <row r="443">
          <cell r="C443">
            <v>0</v>
          </cell>
          <cell r="D443">
            <v>67488</v>
          </cell>
        </row>
        <row r="444">
          <cell r="C444">
            <v>0</v>
          </cell>
          <cell r="D444">
            <v>11193148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  <cell r="D447">
            <v>907340</v>
          </cell>
        </row>
        <row r="448">
          <cell r="C448">
            <v>0</v>
          </cell>
          <cell r="D448">
            <v>0</v>
          </cell>
        </row>
        <row r="449">
          <cell r="C449">
            <v>0</v>
          </cell>
          <cell r="D449">
            <v>7177359</v>
          </cell>
        </row>
        <row r="450">
          <cell r="C450">
            <v>0</v>
          </cell>
          <cell r="D450">
            <v>241834</v>
          </cell>
        </row>
        <row r="451">
          <cell r="C451">
            <v>0</v>
          </cell>
          <cell r="D451">
            <v>111079</v>
          </cell>
        </row>
        <row r="452">
          <cell r="C452">
            <v>0</v>
          </cell>
          <cell r="D452">
            <v>517349</v>
          </cell>
        </row>
        <row r="453">
          <cell r="C453">
            <v>0</v>
          </cell>
          <cell r="D453">
            <v>586</v>
          </cell>
        </row>
        <row r="454">
          <cell r="C454">
            <v>0</v>
          </cell>
          <cell r="D454">
            <v>498071</v>
          </cell>
        </row>
        <row r="455">
          <cell r="C455">
            <v>0</v>
          </cell>
          <cell r="D455">
            <v>0</v>
          </cell>
        </row>
        <row r="456">
          <cell r="C456">
            <v>0</v>
          </cell>
          <cell r="D456">
            <v>547865</v>
          </cell>
        </row>
        <row r="457">
          <cell r="C457">
            <v>0</v>
          </cell>
          <cell r="D457">
            <v>11310</v>
          </cell>
        </row>
        <row r="458">
          <cell r="C458">
            <v>0</v>
          </cell>
          <cell r="D458">
            <v>41644</v>
          </cell>
        </row>
        <row r="459">
          <cell r="C459">
            <v>0</v>
          </cell>
          <cell r="D459">
            <v>5091</v>
          </cell>
        </row>
        <row r="460">
          <cell r="C460">
            <v>0</v>
          </cell>
          <cell r="D460">
            <v>89548</v>
          </cell>
        </row>
        <row r="461">
          <cell r="C461">
            <v>0</v>
          </cell>
          <cell r="D461">
            <v>110785</v>
          </cell>
        </row>
        <row r="462">
          <cell r="C462">
            <v>0</v>
          </cell>
          <cell r="D462">
            <v>0</v>
          </cell>
        </row>
        <row r="463">
          <cell r="C463">
            <v>0</v>
          </cell>
          <cell r="D463">
            <v>0</v>
          </cell>
        </row>
        <row r="464">
          <cell r="C464">
            <v>0</v>
          </cell>
          <cell r="D464">
            <v>0</v>
          </cell>
        </row>
        <row r="465">
          <cell r="C465">
            <v>0</v>
          </cell>
          <cell r="D465">
            <v>137400</v>
          </cell>
        </row>
        <row r="466">
          <cell r="C466">
            <v>0</v>
          </cell>
          <cell r="D466">
            <v>169393</v>
          </cell>
        </row>
        <row r="467">
          <cell r="C467">
            <v>0</v>
          </cell>
          <cell r="D467">
            <v>0</v>
          </cell>
        </row>
        <row r="468">
          <cell r="D468">
            <v>0</v>
          </cell>
        </row>
        <row r="469">
          <cell r="D469">
            <v>308567</v>
          </cell>
        </row>
        <row r="470">
          <cell r="C470">
            <v>0</v>
          </cell>
          <cell r="D470">
            <v>73181</v>
          </cell>
        </row>
        <row r="471">
          <cell r="C471">
            <v>0</v>
          </cell>
          <cell r="D471">
            <v>221782</v>
          </cell>
        </row>
        <row r="472">
          <cell r="C472">
            <v>0</v>
          </cell>
          <cell r="D472">
            <v>0</v>
          </cell>
        </row>
        <row r="473">
          <cell r="C473">
            <v>0</v>
          </cell>
          <cell r="D473">
            <v>0</v>
          </cell>
        </row>
        <row r="474">
          <cell r="C474">
            <v>0</v>
          </cell>
          <cell r="D474">
            <v>21351</v>
          </cell>
        </row>
        <row r="475">
          <cell r="C475">
            <v>0</v>
          </cell>
          <cell r="D475">
            <v>0</v>
          </cell>
        </row>
        <row r="476">
          <cell r="C476">
            <v>0</v>
          </cell>
          <cell r="D476">
            <v>1613</v>
          </cell>
        </row>
        <row r="477">
          <cell r="C477">
            <v>0</v>
          </cell>
          <cell r="D477">
            <v>43576</v>
          </cell>
        </row>
        <row r="478">
          <cell r="C478">
            <v>0</v>
          </cell>
          <cell r="D478">
            <v>38068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  <cell r="D485">
            <v>5508</v>
          </cell>
        </row>
        <row r="486">
          <cell r="C486">
            <v>0</v>
          </cell>
        </row>
        <row r="487">
          <cell r="C487">
            <v>0</v>
          </cell>
          <cell r="D487">
            <v>232839</v>
          </cell>
        </row>
        <row r="488">
          <cell r="C488">
            <v>0</v>
          </cell>
          <cell r="D488">
            <v>0</v>
          </cell>
        </row>
        <row r="489">
          <cell r="C489">
            <v>0</v>
          </cell>
        </row>
        <row r="491">
          <cell r="C491">
            <v>0</v>
          </cell>
        </row>
        <row r="492">
          <cell r="C492">
            <v>0</v>
          </cell>
          <cell r="D492">
            <v>0</v>
          </cell>
        </row>
        <row r="493">
          <cell r="C493">
            <v>0</v>
          </cell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C496">
            <v>0</v>
          </cell>
          <cell r="D496">
            <v>145532</v>
          </cell>
        </row>
        <row r="497">
          <cell r="C497">
            <v>0</v>
          </cell>
          <cell r="D497">
            <v>145532</v>
          </cell>
        </row>
        <row r="498">
          <cell r="C498">
            <v>0</v>
          </cell>
          <cell r="D498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D506">
            <v>0</v>
          </cell>
        </row>
        <row r="508">
          <cell r="C508">
            <v>0</v>
          </cell>
          <cell r="D508">
            <v>87307</v>
          </cell>
        </row>
        <row r="509">
          <cell r="C509">
            <v>0</v>
          </cell>
        </row>
        <row r="510">
          <cell r="C510">
            <v>0</v>
          </cell>
          <cell r="D510">
            <v>87307</v>
          </cell>
        </row>
        <row r="511">
          <cell r="C511">
            <v>0</v>
          </cell>
          <cell r="D511">
            <v>7891672720</v>
          </cell>
        </row>
        <row r="512">
          <cell r="C512">
            <v>0</v>
          </cell>
          <cell r="D512">
            <v>13267204</v>
          </cell>
        </row>
        <row r="513">
          <cell r="C513">
            <v>0</v>
          </cell>
        </row>
        <row r="514">
          <cell r="C514">
            <v>0</v>
          </cell>
          <cell r="D514">
            <v>13267204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  <cell r="D518">
            <v>1863708460</v>
          </cell>
        </row>
        <row r="519">
          <cell r="C519">
            <v>0</v>
          </cell>
          <cell r="D519">
            <v>931827560</v>
          </cell>
        </row>
        <row r="520">
          <cell r="C520">
            <v>0</v>
          </cell>
          <cell r="D520">
            <v>0</v>
          </cell>
        </row>
        <row r="521">
          <cell r="C521">
            <v>0</v>
          </cell>
          <cell r="D521">
            <v>0</v>
          </cell>
        </row>
        <row r="522">
          <cell r="C522">
            <v>0</v>
          </cell>
          <cell r="D522">
            <v>511726720</v>
          </cell>
        </row>
        <row r="523">
          <cell r="C523">
            <v>0</v>
          </cell>
          <cell r="D523">
            <v>0</v>
          </cell>
        </row>
        <row r="524">
          <cell r="C524">
            <v>0</v>
          </cell>
          <cell r="D524">
            <v>379225</v>
          </cell>
        </row>
        <row r="525">
          <cell r="C525">
            <v>0</v>
          </cell>
          <cell r="D525">
            <v>154389</v>
          </cell>
        </row>
        <row r="526">
          <cell r="C526">
            <v>0</v>
          </cell>
          <cell r="D526">
            <v>0</v>
          </cell>
        </row>
        <row r="527">
          <cell r="C527">
            <v>0</v>
          </cell>
          <cell r="D527">
            <v>406015174</v>
          </cell>
        </row>
        <row r="528">
          <cell r="D528">
            <v>0</v>
          </cell>
        </row>
        <row r="529">
          <cell r="C529">
            <v>0</v>
          </cell>
          <cell r="D529">
            <v>0</v>
          </cell>
        </row>
        <row r="530">
          <cell r="C530">
            <v>0</v>
          </cell>
          <cell r="D530">
            <v>0</v>
          </cell>
        </row>
        <row r="531">
          <cell r="C531">
            <v>0</v>
          </cell>
          <cell r="D531">
            <v>5908670</v>
          </cell>
        </row>
        <row r="532">
          <cell r="C532">
            <v>0</v>
          </cell>
          <cell r="D532">
            <v>0</v>
          </cell>
        </row>
        <row r="533">
          <cell r="C533">
            <v>0</v>
          </cell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C536">
            <v>0</v>
          </cell>
          <cell r="D536">
            <v>0</v>
          </cell>
        </row>
        <row r="537">
          <cell r="C537">
            <v>0</v>
          </cell>
          <cell r="D537">
            <v>7696722</v>
          </cell>
        </row>
        <row r="538">
          <cell r="C538">
            <v>0</v>
          </cell>
          <cell r="D538">
            <v>118091</v>
          </cell>
        </row>
        <row r="539">
          <cell r="C539">
            <v>0</v>
          </cell>
          <cell r="D539">
            <v>0</v>
          </cell>
        </row>
        <row r="540">
          <cell r="C540">
            <v>0</v>
          </cell>
          <cell r="D540">
            <v>0</v>
          </cell>
        </row>
        <row r="541">
          <cell r="C541">
            <v>0</v>
          </cell>
          <cell r="D541">
            <v>0</v>
          </cell>
        </row>
        <row r="542">
          <cell r="C542">
            <v>0</v>
          </cell>
          <cell r="D542">
            <v>118091</v>
          </cell>
        </row>
        <row r="543">
          <cell r="C543">
            <v>0</v>
          </cell>
          <cell r="D543">
            <v>0</v>
          </cell>
        </row>
        <row r="544">
          <cell r="C544">
            <v>0</v>
          </cell>
          <cell r="D544">
            <v>0</v>
          </cell>
        </row>
        <row r="545">
          <cell r="C545">
            <v>0</v>
          </cell>
          <cell r="D545">
            <v>0</v>
          </cell>
        </row>
        <row r="546">
          <cell r="C546">
            <v>0</v>
          </cell>
          <cell r="D546">
            <v>0</v>
          </cell>
        </row>
        <row r="547">
          <cell r="C547">
            <v>0</v>
          </cell>
          <cell r="D547">
            <v>6014578965</v>
          </cell>
        </row>
        <row r="548">
          <cell r="C548">
            <v>0</v>
          </cell>
          <cell r="D548">
            <v>3284528777</v>
          </cell>
        </row>
        <row r="549">
          <cell r="C549">
            <v>0</v>
          </cell>
          <cell r="D549">
            <v>1864898426</v>
          </cell>
        </row>
        <row r="550">
          <cell r="C550">
            <v>0</v>
          </cell>
          <cell r="D550">
            <v>865151762</v>
          </cell>
        </row>
        <row r="551">
          <cell r="C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0</v>
          </cell>
          <cell r="D553">
            <v>0</v>
          </cell>
        </row>
        <row r="554">
          <cell r="C554">
            <v>0</v>
          </cell>
          <cell r="D554">
            <v>0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  <cell r="D557">
            <v>0</v>
          </cell>
        </row>
        <row r="558">
          <cell r="C558">
            <v>0</v>
          </cell>
          <cell r="D558">
            <v>0</v>
          </cell>
        </row>
        <row r="559">
          <cell r="C559">
            <v>0</v>
          </cell>
          <cell r="D559">
            <v>0</v>
          </cell>
        </row>
        <row r="560">
          <cell r="C560">
            <v>0</v>
          </cell>
          <cell r="D560">
            <v>0</v>
          </cell>
        </row>
        <row r="561">
          <cell r="C561">
            <v>0</v>
          </cell>
        </row>
        <row r="562">
          <cell r="C562">
            <v>0</v>
          </cell>
          <cell r="D562">
            <v>0</v>
          </cell>
        </row>
        <row r="563">
          <cell r="C563">
            <v>0</v>
          </cell>
          <cell r="D563">
            <v>0</v>
          </cell>
        </row>
        <row r="564">
          <cell r="C564">
            <v>0</v>
          </cell>
        </row>
        <row r="565">
          <cell r="C565">
            <v>0</v>
          </cell>
          <cell r="D565">
            <v>0</v>
          </cell>
        </row>
        <row r="566">
          <cell r="C566">
            <v>0</v>
          </cell>
        </row>
        <row r="567">
          <cell r="C567">
            <v>0</v>
          </cell>
          <cell r="D567">
            <v>0</v>
          </cell>
        </row>
        <row r="568">
          <cell r="D568">
            <v>0</v>
          </cell>
        </row>
        <row r="570">
          <cell r="C570">
            <v>0</v>
          </cell>
          <cell r="D570">
            <v>0</v>
          </cell>
        </row>
        <row r="571">
          <cell r="C571">
            <v>0</v>
          </cell>
        </row>
        <row r="572">
          <cell r="C572">
            <v>0</v>
          </cell>
          <cell r="D572">
            <v>6815799</v>
          </cell>
        </row>
        <row r="573">
          <cell r="C573">
            <v>0</v>
          </cell>
          <cell r="D573">
            <v>17224</v>
          </cell>
        </row>
        <row r="574">
          <cell r="C574">
            <v>0</v>
          </cell>
          <cell r="D574">
            <v>3399</v>
          </cell>
        </row>
        <row r="575">
          <cell r="C575">
            <v>0</v>
          </cell>
          <cell r="D575">
            <v>13825</v>
          </cell>
        </row>
        <row r="577">
          <cell r="C577">
            <v>0</v>
          </cell>
        </row>
        <row r="579">
          <cell r="C579">
            <v>0</v>
          </cell>
        </row>
        <row r="580">
          <cell r="C580">
            <v>0</v>
          </cell>
          <cell r="D580">
            <v>6798575</v>
          </cell>
        </row>
        <row r="581">
          <cell r="C581">
            <v>0</v>
          </cell>
          <cell r="D581">
            <v>6798575</v>
          </cell>
        </row>
        <row r="582">
          <cell r="C582">
            <v>0</v>
          </cell>
          <cell r="D582">
            <v>0</v>
          </cell>
        </row>
        <row r="583">
          <cell r="C583">
            <v>0</v>
          </cell>
        </row>
        <row r="584">
          <cell r="C584">
            <v>0</v>
          </cell>
          <cell r="D584">
            <v>0</v>
          </cell>
        </row>
        <row r="585">
          <cell r="D585">
            <v>0</v>
          </cell>
        </row>
        <row r="586">
          <cell r="D586">
            <v>31526226</v>
          </cell>
        </row>
        <row r="587">
          <cell r="D587">
            <v>0</v>
          </cell>
        </row>
        <row r="589">
          <cell r="D589">
            <v>0</v>
          </cell>
        </row>
        <row r="590">
          <cell r="D590">
            <v>802</v>
          </cell>
        </row>
        <row r="591">
          <cell r="D591">
            <v>802</v>
          </cell>
        </row>
        <row r="592">
          <cell r="C592">
            <v>0</v>
          </cell>
        </row>
        <row r="593">
          <cell r="C593">
            <v>0</v>
          </cell>
          <cell r="D593">
            <v>1252933</v>
          </cell>
        </row>
        <row r="594">
          <cell r="D594">
            <v>2</v>
          </cell>
        </row>
        <row r="595">
          <cell r="C595">
            <v>0</v>
          </cell>
          <cell r="D595">
            <v>1252931</v>
          </cell>
        </row>
        <row r="596">
          <cell r="C596">
            <v>0</v>
          </cell>
          <cell r="D596">
            <v>30272491</v>
          </cell>
        </row>
        <row r="597">
          <cell r="D597">
            <v>1007510</v>
          </cell>
        </row>
        <row r="600">
          <cell r="D600">
            <v>17323</v>
          </cell>
        </row>
        <row r="601">
          <cell r="D601">
            <v>0</v>
          </cell>
        </row>
        <row r="602">
          <cell r="D602">
            <v>1922829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D609">
            <v>56009</v>
          </cell>
        </row>
        <row r="610">
          <cell r="C610">
            <v>0</v>
          </cell>
        </row>
        <row r="611">
          <cell r="C611">
            <v>0</v>
          </cell>
          <cell r="D611">
            <v>27268820</v>
          </cell>
        </row>
        <row r="612">
          <cell r="C612">
            <v>0</v>
          </cell>
          <cell r="D612">
            <v>0</v>
          </cell>
        </row>
        <row r="613">
          <cell r="C613">
            <v>0</v>
          </cell>
          <cell r="D613">
            <v>0</v>
          </cell>
        </row>
        <row r="615">
          <cell r="C615">
            <v>0</v>
          </cell>
          <cell r="D615">
            <v>0</v>
          </cell>
        </row>
        <row r="616">
          <cell r="C616">
            <v>0</v>
          </cell>
          <cell r="D616">
            <v>35209597</v>
          </cell>
        </row>
        <row r="617">
          <cell r="C617">
            <v>0</v>
          </cell>
          <cell r="D617">
            <v>6369684</v>
          </cell>
        </row>
        <row r="618">
          <cell r="C618">
            <v>0</v>
          </cell>
        </row>
        <row r="619">
          <cell r="C619">
            <v>0</v>
          </cell>
          <cell r="D619">
            <v>6369684</v>
          </cell>
        </row>
        <row r="620">
          <cell r="D620">
            <v>36026</v>
          </cell>
        </row>
        <row r="621">
          <cell r="D621">
            <v>36026</v>
          </cell>
        </row>
        <row r="622">
          <cell r="D622">
            <v>28803887</v>
          </cell>
        </row>
        <row r="623">
          <cell r="D623">
            <v>23904406</v>
          </cell>
        </row>
        <row r="624">
          <cell r="D624">
            <v>4899481</v>
          </cell>
        </row>
        <row r="626">
          <cell r="C626">
            <v>0</v>
          </cell>
          <cell r="D626">
            <v>0</v>
          </cell>
        </row>
        <row r="627">
          <cell r="C627">
            <v>0</v>
          </cell>
        </row>
        <row r="628">
          <cell r="C628">
            <v>0</v>
          </cell>
          <cell r="D628">
            <v>-35209597</v>
          </cell>
        </row>
        <row r="629">
          <cell r="C629">
            <v>0</v>
          </cell>
          <cell r="D629">
            <v>-35209597</v>
          </cell>
        </row>
        <row r="630">
          <cell r="C630">
            <v>0</v>
          </cell>
          <cell r="D630">
            <v>-6369684</v>
          </cell>
        </row>
        <row r="631">
          <cell r="C631">
            <v>0</v>
          </cell>
          <cell r="D631">
            <v>-36026</v>
          </cell>
        </row>
        <row r="632">
          <cell r="C632">
            <v>0</v>
          </cell>
          <cell r="D632">
            <v>-28803887</v>
          </cell>
        </row>
        <row r="633">
          <cell r="C633">
            <v>0</v>
          </cell>
        </row>
        <row r="634">
          <cell r="C634">
            <v>0</v>
          </cell>
          <cell r="D634">
            <v>0</v>
          </cell>
        </row>
        <row r="635">
          <cell r="C635">
            <v>0</v>
          </cell>
          <cell r="D635">
            <v>1724453365</v>
          </cell>
        </row>
        <row r="636">
          <cell r="C636">
            <v>0</v>
          </cell>
          <cell r="D636">
            <v>1648737487</v>
          </cell>
        </row>
        <row r="637">
          <cell r="C637">
            <v>0</v>
          </cell>
          <cell r="D637">
            <v>1648737487</v>
          </cell>
        </row>
        <row r="638">
          <cell r="C638">
            <v>0</v>
          </cell>
          <cell r="D638">
            <v>75715878</v>
          </cell>
        </row>
        <row r="639">
          <cell r="C639">
            <v>0</v>
          </cell>
          <cell r="D639">
            <v>75715878</v>
          </cell>
        </row>
        <row r="640">
          <cell r="C640">
            <v>0</v>
          </cell>
          <cell r="D640">
            <v>0</v>
          </cell>
        </row>
        <row r="641">
          <cell r="C641">
            <v>0</v>
          </cell>
          <cell r="D641">
            <v>0</v>
          </cell>
        </row>
        <row r="642">
          <cell r="C642">
            <v>0</v>
          </cell>
          <cell r="D642">
            <v>106561</v>
          </cell>
        </row>
        <row r="643">
          <cell r="C643">
            <v>0</v>
          </cell>
          <cell r="D643">
            <v>106561</v>
          </cell>
        </row>
        <row r="644">
          <cell r="C644">
            <v>0</v>
          </cell>
          <cell r="D644">
            <v>39024</v>
          </cell>
        </row>
        <row r="645">
          <cell r="C645">
            <v>0</v>
          </cell>
          <cell r="D645">
            <v>67537</v>
          </cell>
        </row>
        <row r="646">
          <cell r="C646">
            <v>0</v>
          </cell>
          <cell r="D646">
            <v>0</v>
          </cell>
        </row>
        <row r="647">
          <cell r="C647">
            <v>0</v>
          </cell>
          <cell r="D647">
            <v>0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-1724559926</v>
          </cell>
        </row>
        <row r="650">
          <cell r="C650">
            <v>0</v>
          </cell>
          <cell r="D650">
            <v>-1724453365</v>
          </cell>
        </row>
        <row r="651">
          <cell r="C651">
            <v>0</v>
          </cell>
          <cell r="D651">
            <v>-1648737487</v>
          </cell>
        </row>
        <row r="652">
          <cell r="C652">
            <v>0</v>
          </cell>
          <cell r="D652">
            <v>-75715878</v>
          </cell>
        </row>
        <row r="653">
          <cell r="C653">
            <v>0</v>
          </cell>
          <cell r="D653">
            <v>0</v>
          </cell>
        </row>
        <row r="654">
          <cell r="C654">
            <v>0</v>
          </cell>
          <cell r="D654">
            <v>-106561</v>
          </cell>
        </row>
        <row r="655">
          <cell r="C655">
            <v>0</v>
          </cell>
          <cell r="D655">
            <v>-106561</v>
          </cell>
        </row>
        <row r="656">
          <cell r="C656">
            <v>0</v>
          </cell>
          <cell r="D656">
            <v>0</v>
          </cell>
        </row>
        <row r="657">
          <cell r="C657">
            <v>0</v>
          </cell>
          <cell r="D657">
            <v>0</v>
          </cell>
        </row>
        <row r="658">
          <cell r="D658">
            <v>0</v>
          </cell>
        </row>
        <row r="659">
          <cell r="D659">
            <v>0</v>
          </cell>
        </row>
        <row r="661">
          <cell r="C661">
            <v>0</v>
          </cell>
        </row>
        <row r="662">
          <cell r="D662">
            <v>0</v>
          </cell>
        </row>
        <row r="665">
          <cell r="D665">
            <v>0</v>
          </cell>
        </row>
        <row r="668">
          <cell r="D668">
            <v>0</v>
          </cell>
        </row>
        <row r="670">
          <cell r="D670">
            <v>0</v>
          </cell>
        </row>
        <row r="672">
          <cell r="D672">
            <v>0</v>
          </cell>
        </row>
        <row r="674">
          <cell r="C674">
            <v>0</v>
          </cell>
          <cell r="D674">
            <v>0</v>
          </cell>
        </row>
        <row r="675">
          <cell r="C675">
            <v>0</v>
          </cell>
          <cell r="D675">
            <v>-12153731922</v>
          </cell>
        </row>
        <row r="676">
          <cell r="C676">
            <v>0</v>
          </cell>
          <cell r="D676">
            <v>-12378811</v>
          </cell>
        </row>
        <row r="677">
          <cell r="C677">
            <v>0</v>
          </cell>
          <cell r="D677">
            <v>-3164308</v>
          </cell>
        </row>
        <row r="678">
          <cell r="C678">
            <v>0</v>
          </cell>
          <cell r="D678">
            <v>-1560995</v>
          </cell>
        </row>
        <row r="679">
          <cell r="C679">
            <v>0</v>
          </cell>
          <cell r="D679">
            <v>-2109299</v>
          </cell>
        </row>
        <row r="680">
          <cell r="C680">
            <v>0</v>
          </cell>
          <cell r="D680">
            <v>-1286546</v>
          </cell>
        </row>
        <row r="681">
          <cell r="C681">
            <v>0</v>
          </cell>
          <cell r="D681">
            <v>-3602632</v>
          </cell>
        </row>
        <row r="682">
          <cell r="C682">
            <v>0</v>
          </cell>
          <cell r="D682">
            <v>-105527</v>
          </cell>
        </row>
        <row r="683">
          <cell r="C683">
            <v>0</v>
          </cell>
          <cell r="D683">
            <v>-22809484</v>
          </cell>
        </row>
        <row r="684">
          <cell r="C684">
            <v>0</v>
          </cell>
          <cell r="D684">
            <v>-686656465</v>
          </cell>
        </row>
        <row r="685">
          <cell r="C685">
            <v>0</v>
          </cell>
          <cell r="D685">
            <v>-578733088</v>
          </cell>
        </row>
        <row r="686">
          <cell r="C686">
            <v>0</v>
          </cell>
          <cell r="D686">
            <v>-119071</v>
          </cell>
        </row>
        <row r="687">
          <cell r="C687">
            <v>0</v>
          </cell>
          <cell r="D687">
            <v>-1787441414</v>
          </cell>
        </row>
        <row r="688">
          <cell r="C688">
            <v>0</v>
          </cell>
          <cell r="D688">
            <v>-6555795</v>
          </cell>
        </row>
        <row r="689">
          <cell r="C689">
            <v>0</v>
          </cell>
          <cell r="D689">
            <v>-4770523</v>
          </cell>
        </row>
        <row r="690">
          <cell r="C690">
            <v>0</v>
          </cell>
          <cell r="D690">
            <v>-115032997</v>
          </cell>
        </row>
        <row r="691">
          <cell r="C691">
            <v>0</v>
          </cell>
          <cell r="D691">
            <v>-363736290</v>
          </cell>
        </row>
        <row r="692">
          <cell r="C692">
            <v>0</v>
          </cell>
          <cell r="D692">
            <v>-8563668677</v>
          </cell>
        </row>
        <row r="693">
          <cell r="C693">
            <v>0</v>
          </cell>
          <cell r="D693">
            <v>581981748</v>
          </cell>
        </row>
        <row r="694">
          <cell r="C694">
            <v>0</v>
          </cell>
          <cell r="D694">
            <v>482293</v>
          </cell>
        </row>
        <row r="695">
          <cell r="C695">
            <v>0</v>
          </cell>
          <cell r="D695">
            <v>121002</v>
          </cell>
        </row>
        <row r="696">
          <cell r="C696">
            <v>0</v>
          </cell>
          <cell r="D696">
            <v>56654</v>
          </cell>
        </row>
        <row r="697">
          <cell r="C697">
            <v>0</v>
          </cell>
          <cell r="D697">
            <v>325010</v>
          </cell>
        </row>
        <row r="698">
          <cell r="C698">
            <v>0</v>
          </cell>
          <cell r="D698">
            <v>161956</v>
          </cell>
        </row>
        <row r="699">
          <cell r="C699">
            <v>0</v>
          </cell>
          <cell r="D699">
            <v>437361</v>
          </cell>
        </row>
        <row r="700">
          <cell r="C700">
            <v>0</v>
          </cell>
          <cell r="D700">
            <v>59043</v>
          </cell>
        </row>
        <row r="701">
          <cell r="C701">
            <v>0</v>
          </cell>
          <cell r="D701">
            <v>0</v>
          </cell>
        </row>
        <row r="702">
          <cell r="C702">
            <v>0</v>
          </cell>
          <cell r="D702">
            <v>22809484</v>
          </cell>
        </row>
        <row r="703">
          <cell r="C703">
            <v>0</v>
          </cell>
          <cell r="D703">
            <v>1786335</v>
          </cell>
        </row>
        <row r="704">
          <cell r="C704">
            <v>0</v>
          </cell>
          <cell r="D704">
            <v>0</v>
          </cell>
        </row>
        <row r="705">
          <cell r="C705">
            <v>0</v>
          </cell>
          <cell r="D705">
            <v>0</v>
          </cell>
        </row>
        <row r="706">
          <cell r="C706">
            <v>0</v>
          </cell>
          <cell r="D706">
            <v>246639580</v>
          </cell>
        </row>
        <row r="707">
          <cell r="C707">
            <v>0</v>
          </cell>
          <cell r="D707">
            <v>81927</v>
          </cell>
        </row>
        <row r="708">
          <cell r="C708">
            <v>0</v>
          </cell>
          <cell r="D708">
            <v>0</v>
          </cell>
        </row>
        <row r="709">
          <cell r="C709">
            <v>0</v>
          </cell>
          <cell r="D709">
            <v>113570463</v>
          </cell>
        </row>
        <row r="710">
          <cell r="C710">
            <v>0</v>
          </cell>
          <cell r="D710">
            <v>150679024</v>
          </cell>
        </row>
        <row r="711">
          <cell r="C711">
            <v>0</v>
          </cell>
          <cell r="D711">
            <v>44771616</v>
          </cell>
        </row>
        <row r="712">
          <cell r="C712">
            <v>0</v>
          </cell>
          <cell r="D712">
            <v>2366056973</v>
          </cell>
        </row>
        <row r="713">
          <cell r="C713">
            <v>0</v>
          </cell>
          <cell r="D713">
            <v>3421555</v>
          </cell>
        </row>
        <row r="714">
          <cell r="C714">
            <v>0</v>
          </cell>
          <cell r="D714">
            <v>243558</v>
          </cell>
        </row>
        <row r="715">
          <cell r="C715">
            <v>0</v>
          </cell>
          <cell r="D715">
            <v>409349</v>
          </cell>
        </row>
        <row r="716">
          <cell r="C716">
            <v>0</v>
          </cell>
          <cell r="D716">
            <v>270553</v>
          </cell>
        </row>
        <row r="717">
          <cell r="C717">
            <v>0</v>
          </cell>
          <cell r="D717">
            <v>22133</v>
          </cell>
        </row>
        <row r="718">
          <cell r="C718">
            <v>0</v>
          </cell>
          <cell r="D718">
            <v>322524</v>
          </cell>
        </row>
        <row r="719">
          <cell r="C719">
            <v>0</v>
          </cell>
          <cell r="D719">
            <v>2574</v>
          </cell>
        </row>
        <row r="720">
          <cell r="C720">
            <v>0</v>
          </cell>
          <cell r="D720">
            <v>0</v>
          </cell>
        </row>
        <row r="721">
          <cell r="C721">
            <v>0</v>
          </cell>
          <cell r="D721">
            <v>0</v>
          </cell>
        </row>
        <row r="722">
          <cell r="C722">
            <v>0</v>
          </cell>
          <cell r="D722">
            <v>215907390</v>
          </cell>
        </row>
        <row r="723">
          <cell r="C723">
            <v>0</v>
          </cell>
          <cell r="D723">
            <v>169520745</v>
          </cell>
        </row>
        <row r="724">
          <cell r="C724">
            <v>0</v>
          </cell>
          <cell r="D724">
            <v>3026</v>
          </cell>
        </row>
        <row r="725">
          <cell r="C725">
            <v>0</v>
          </cell>
          <cell r="D725">
            <v>137640337</v>
          </cell>
        </row>
        <row r="726">
          <cell r="C726">
            <v>0</v>
          </cell>
          <cell r="D726">
            <v>506769</v>
          </cell>
        </row>
        <row r="727">
          <cell r="C727">
            <v>0</v>
          </cell>
          <cell r="D727">
            <v>4611136</v>
          </cell>
        </row>
        <row r="728">
          <cell r="C728">
            <v>0</v>
          </cell>
          <cell r="D728">
            <v>303834</v>
          </cell>
        </row>
        <row r="729">
          <cell r="C729">
            <v>0</v>
          </cell>
          <cell r="D729">
            <v>33404849</v>
          </cell>
        </row>
        <row r="730">
          <cell r="C730">
            <v>0</v>
          </cell>
          <cell r="D730">
            <v>1799466641</v>
          </cell>
        </row>
        <row r="731">
          <cell r="C731">
            <v>0</v>
          </cell>
          <cell r="D731">
            <v>86856303</v>
          </cell>
        </row>
        <row r="732">
          <cell r="C732">
            <v>0</v>
          </cell>
          <cell r="D732">
            <v>0</v>
          </cell>
        </row>
        <row r="733">
          <cell r="C733">
            <v>0</v>
          </cell>
          <cell r="D733">
            <v>406132</v>
          </cell>
        </row>
        <row r="734">
          <cell r="C734">
            <v>0</v>
          </cell>
          <cell r="D734">
            <v>0</v>
          </cell>
        </row>
        <row r="735">
          <cell r="C735">
            <v>0</v>
          </cell>
          <cell r="D735">
            <v>0</v>
          </cell>
        </row>
        <row r="736">
          <cell r="C736">
            <v>0</v>
          </cell>
          <cell r="D736">
            <v>133711</v>
          </cell>
        </row>
        <row r="737">
          <cell r="C737">
            <v>0</v>
          </cell>
          <cell r="D737">
            <v>614530</v>
          </cell>
        </row>
        <row r="738">
          <cell r="C738">
            <v>0</v>
          </cell>
          <cell r="D738">
            <v>108</v>
          </cell>
        </row>
        <row r="739">
          <cell r="C739">
            <v>0</v>
          </cell>
          <cell r="D739">
            <v>0</v>
          </cell>
        </row>
        <row r="740">
          <cell r="C740">
            <v>0</v>
          </cell>
          <cell r="D740">
            <v>0</v>
          </cell>
        </row>
        <row r="741">
          <cell r="C741">
            <v>0</v>
          </cell>
          <cell r="D741">
            <v>83495</v>
          </cell>
        </row>
        <row r="742">
          <cell r="C742">
            <v>0</v>
          </cell>
          <cell r="D742">
            <v>0</v>
          </cell>
        </row>
        <row r="743">
          <cell r="C743">
            <v>0</v>
          </cell>
          <cell r="D743">
            <v>0</v>
          </cell>
        </row>
        <row r="744">
          <cell r="C744">
            <v>0</v>
          </cell>
          <cell r="D744">
            <v>0</v>
          </cell>
        </row>
        <row r="745">
          <cell r="C745">
            <v>0</v>
          </cell>
          <cell r="D745">
            <v>2408499</v>
          </cell>
        </row>
        <row r="746">
          <cell r="C746">
            <v>0</v>
          </cell>
          <cell r="D746">
            <v>0</v>
          </cell>
        </row>
        <row r="747">
          <cell r="C747">
            <v>0</v>
          </cell>
          <cell r="D747">
            <v>211209</v>
          </cell>
        </row>
        <row r="748">
          <cell r="C748">
            <v>0</v>
          </cell>
          <cell r="D748">
            <v>79082601</v>
          </cell>
        </row>
        <row r="749">
          <cell r="C749">
            <v>0</v>
          </cell>
          <cell r="D749">
            <v>3916018</v>
          </cell>
        </row>
        <row r="750">
          <cell r="C750">
            <v>0</v>
          </cell>
          <cell r="D750">
            <v>883447460</v>
          </cell>
        </row>
        <row r="751">
          <cell r="C751">
            <v>0</v>
          </cell>
          <cell r="D751">
            <v>0</v>
          </cell>
        </row>
        <row r="752">
          <cell r="C752">
            <v>0</v>
          </cell>
          <cell r="D752">
            <v>465870</v>
          </cell>
        </row>
        <row r="753">
          <cell r="C753">
            <v>0</v>
          </cell>
          <cell r="D753">
            <v>6807</v>
          </cell>
        </row>
        <row r="754">
          <cell r="C754">
            <v>0</v>
          </cell>
          <cell r="D754">
            <v>6934</v>
          </cell>
        </row>
        <row r="755">
          <cell r="C755">
            <v>0</v>
          </cell>
          <cell r="D755">
            <v>98263</v>
          </cell>
        </row>
        <row r="756">
          <cell r="C756">
            <v>0</v>
          </cell>
          <cell r="D756">
            <v>153912</v>
          </cell>
        </row>
        <row r="757">
          <cell r="C757">
            <v>0</v>
          </cell>
          <cell r="D757">
            <v>0</v>
          </cell>
        </row>
        <row r="758">
          <cell r="C758">
            <v>0</v>
          </cell>
          <cell r="D758">
            <v>0</v>
          </cell>
        </row>
        <row r="759">
          <cell r="C759">
            <v>0</v>
          </cell>
          <cell r="D759">
            <v>0</v>
          </cell>
        </row>
        <row r="760">
          <cell r="C760">
            <v>0</v>
          </cell>
          <cell r="D760">
            <v>29719</v>
          </cell>
        </row>
        <row r="761">
          <cell r="C761">
            <v>0</v>
          </cell>
          <cell r="D761">
            <v>0</v>
          </cell>
        </row>
        <row r="762">
          <cell r="C762">
            <v>0</v>
          </cell>
          <cell r="D762">
            <v>0</v>
          </cell>
        </row>
        <row r="763">
          <cell r="C763">
            <v>0</v>
          </cell>
          <cell r="D763">
            <v>215211110</v>
          </cell>
        </row>
        <row r="764">
          <cell r="C764">
            <v>0</v>
          </cell>
          <cell r="D764">
            <v>0</v>
          </cell>
        </row>
        <row r="765">
          <cell r="C765">
            <v>0</v>
          </cell>
          <cell r="D765">
            <v>0</v>
          </cell>
        </row>
        <row r="766">
          <cell r="C766">
            <v>0</v>
          </cell>
          <cell r="D766">
            <v>0</v>
          </cell>
        </row>
        <row r="767">
          <cell r="C767">
            <v>0</v>
          </cell>
          <cell r="D767">
            <v>4289298</v>
          </cell>
        </row>
        <row r="768">
          <cell r="C768">
            <v>0</v>
          </cell>
          <cell r="D768">
            <v>663185547</v>
          </cell>
        </row>
        <row r="769">
          <cell r="C769">
            <v>0</v>
          </cell>
          <cell r="D769">
            <v>8235389438</v>
          </cell>
        </row>
        <row r="770">
          <cell r="C770">
            <v>0</v>
          </cell>
          <cell r="D770">
            <v>8474963</v>
          </cell>
        </row>
        <row r="771">
          <cell r="C771">
            <v>0</v>
          </cell>
          <cell r="D771">
            <v>1927746</v>
          </cell>
        </row>
        <row r="772">
          <cell r="C772">
            <v>0</v>
          </cell>
          <cell r="D772">
            <v>1088185</v>
          </cell>
        </row>
        <row r="773">
          <cell r="C773">
            <v>0</v>
          </cell>
          <cell r="D773">
            <v>1506802</v>
          </cell>
        </row>
        <row r="774">
          <cell r="C774">
            <v>0</v>
          </cell>
          <cell r="D774">
            <v>870483</v>
          </cell>
        </row>
        <row r="775">
          <cell r="C775">
            <v>0</v>
          </cell>
          <cell r="D775">
            <v>2074305</v>
          </cell>
        </row>
        <row r="776">
          <cell r="C776">
            <v>0</v>
          </cell>
          <cell r="D776">
            <v>43802</v>
          </cell>
        </row>
        <row r="777">
          <cell r="C777">
            <v>0</v>
          </cell>
          <cell r="D777">
            <v>0</v>
          </cell>
        </row>
        <row r="778">
          <cell r="C778">
            <v>0</v>
          </cell>
          <cell r="D778">
            <v>0</v>
          </cell>
        </row>
        <row r="779">
          <cell r="C779">
            <v>0</v>
          </cell>
          <cell r="D779">
            <v>468849526</v>
          </cell>
        </row>
        <row r="780">
          <cell r="C780">
            <v>0</v>
          </cell>
          <cell r="D780">
            <v>409212343</v>
          </cell>
        </row>
        <row r="781">
          <cell r="C781">
            <v>0</v>
          </cell>
          <cell r="D781">
            <v>116045</v>
          </cell>
        </row>
        <row r="782">
          <cell r="C782">
            <v>0</v>
          </cell>
          <cell r="D782">
            <v>1187950387</v>
          </cell>
        </row>
        <row r="783">
          <cell r="C783">
            <v>0</v>
          </cell>
          <cell r="D783">
            <v>3558600</v>
          </cell>
        </row>
        <row r="784">
          <cell r="C784">
            <v>0</v>
          </cell>
          <cell r="D784">
            <v>159387</v>
          </cell>
        </row>
        <row r="785">
          <cell r="C785">
            <v>0</v>
          </cell>
          <cell r="D785">
            <v>947491</v>
          </cell>
        </row>
        <row r="786">
          <cell r="C786">
            <v>0</v>
          </cell>
          <cell r="D786">
            <v>96280518</v>
          </cell>
        </row>
        <row r="787">
          <cell r="C787">
            <v>0</v>
          </cell>
          <cell r="D787">
            <v>6052328855</v>
          </cell>
        </row>
        <row r="788">
          <cell r="C788">
            <v>0</v>
          </cell>
          <cell r="D788">
            <v>0</v>
          </cell>
        </row>
        <row r="789">
          <cell r="C789">
            <v>0</v>
          </cell>
          <cell r="D789">
            <v>-161456132</v>
          </cell>
        </row>
        <row r="790">
          <cell r="C790">
            <v>0</v>
          </cell>
          <cell r="D790">
            <v>-790466</v>
          </cell>
        </row>
        <row r="791">
          <cell r="C791">
            <v>0</v>
          </cell>
          <cell r="D791">
            <v>-786444</v>
          </cell>
        </row>
        <row r="792">
          <cell r="C792">
            <v>0</v>
          </cell>
          <cell r="D792">
            <v>-50222917</v>
          </cell>
        </row>
        <row r="793">
          <cell r="C793">
            <v>0</v>
          </cell>
          <cell r="D793">
            <v>-109656305</v>
          </cell>
        </row>
        <row r="794">
          <cell r="C794">
            <v>0</v>
          </cell>
          <cell r="D794">
            <v>58323446</v>
          </cell>
        </row>
        <row r="795">
          <cell r="C795">
            <v>0</v>
          </cell>
          <cell r="D795">
            <v>243718</v>
          </cell>
        </row>
        <row r="796">
          <cell r="C796">
            <v>0</v>
          </cell>
          <cell r="D796">
            <v>114982</v>
          </cell>
        </row>
        <row r="797">
          <cell r="C797">
            <v>0</v>
          </cell>
          <cell r="D797">
            <v>17673254</v>
          </cell>
        </row>
        <row r="798">
          <cell r="C798">
            <v>0</v>
          </cell>
          <cell r="D798">
            <v>0</v>
          </cell>
        </row>
        <row r="799">
          <cell r="C799">
            <v>0</v>
          </cell>
          <cell r="D799">
            <v>40291492</v>
          </cell>
        </row>
        <row r="800">
          <cell r="C800">
            <v>0</v>
          </cell>
          <cell r="D800">
            <v>17392433</v>
          </cell>
        </row>
        <row r="801">
          <cell r="C801">
            <v>0</v>
          </cell>
          <cell r="D801">
            <v>50000</v>
          </cell>
        </row>
        <row r="802">
          <cell r="C802">
            <v>0</v>
          </cell>
          <cell r="D802">
            <v>12972</v>
          </cell>
        </row>
        <row r="803">
          <cell r="C803">
            <v>0</v>
          </cell>
          <cell r="D803">
            <v>0</v>
          </cell>
        </row>
        <row r="804">
          <cell r="C804">
            <v>0</v>
          </cell>
          <cell r="D804">
            <v>17329461</v>
          </cell>
        </row>
        <row r="805">
          <cell r="C805">
            <v>0</v>
          </cell>
          <cell r="D805">
            <v>85740253</v>
          </cell>
        </row>
        <row r="806">
          <cell r="C806">
            <v>0</v>
          </cell>
          <cell r="D806">
            <v>496748</v>
          </cell>
        </row>
        <row r="807">
          <cell r="C807">
            <v>0</v>
          </cell>
          <cell r="D807">
            <v>658490</v>
          </cell>
        </row>
        <row r="808">
          <cell r="C808">
            <v>0</v>
          </cell>
          <cell r="D808">
            <v>32549663</v>
          </cell>
        </row>
        <row r="809">
          <cell r="C809">
            <v>0</v>
          </cell>
          <cell r="D809">
            <v>0</v>
          </cell>
        </row>
        <row r="810">
          <cell r="C810">
            <v>0</v>
          </cell>
          <cell r="D810">
            <v>52035352</v>
          </cell>
        </row>
        <row r="811">
          <cell r="D811">
            <v>0</v>
          </cell>
        </row>
        <row r="812">
          <cell r="D812">
            <v>-230270371</v>
          </cell>
        </row>
        <row r="813">
          <cell r="D813">
            <v>-2312885</v>
          </cell>
        </row>
        <row r="814">
          <cell r="D814">
            <v>-1923957</v>
          </cell>
        </row>
        <row r="815">
          <cell r="D815">
            <v>-224147376</v>
          </cell>
        </row>
        <row r="816">
          <cell r="D816">
            <v>-1886153</v>
          </cell>
        </row>
        <row r="817">
          <cell r="D817">
            <v>4219714</v>
          </cell>
        </row>
        <row r="818">
          <cell r="D818">
            <v>2304174</v>
          </cell>
        </row>
        <row r="819">
          <cell r="D819">
            <v>1915540</v>
          </cell>
        </row>
        <row r="820">
          <cell r="D820">
            <v>0</v>
          </cell>
        </row>
        <row r="821">
          <cell r="D821">
            <v>226050657</v>
          </cell>
        </row>
        <row r="822">
          <cell r="D822">
            <v>8711</v>
          </cell>
        </row>
        <row r="823">
          <cell r="D823">
            <v>8417</v>
          </cell>
        </row>
        <row r="824">
          <cell r="D824">
            <v>224147376</v>
          </cell>
        </row>
        <row r="825">
          <cell r="D825">
            <v>1886153</v>
          </cell>
        </row>
        <row r="826">
          <cell r="C826">
            <v>0</v>
          </cell>
          <cell r="D826">
            <v>-407862467</v>
          </cell>
        </row>
        <row r="827">
          <cell r="C827">
            <v>0</v>
          </cell>
          <cell r="D827">
            <v>-407862467</v>
          </cell>
        </row>
        <row r="828">
          <cell r="C828">
            <v>0</v>
          </cell>
          <cell r="D828">
            <v>-407862467</v>
          </cell>
        </row>
        <row r="829">
          <cell r="C829">
            <v>0</v>
          </cell>
          <cell r="D829">
            <v>282137544</v>
          </cell>
        </row>
        <row r="830">
          <cell r="C830">
            <v>0</v>
          </cell>
          <cell r="D830">
            <v>282137544</v>
          </cell>
        </row>
        <row r="831">
          <cell r="C831">
            <v>0</v>
          </cell>
          <cell r="D831">
            <v>282137544</v>
          </cell>
        </row>
        <row r="832">
          <cell r="C832">
            <v>0</v>
          </cell>
          <cell r="D832">
            <v>125724923</v>
          </cell>
        </row>
        <row r="833">
          <cell r="C833">
            <v>0</v>
          </cell>
          <cell r="D833">
            <v>125724923</v>
          </cell>
        </row>
        <row r="834">
          <cell r="C834">
            <v>0</v>
          </cell>
          <cell r="D834">
            <v>125724923</v>
          </cell>
        </row>
      </sheetData>
      <sheetData sheetId="1">
        <row r="11">
          <cell r="C11">
            <v>4902010</v>
          </cell>
          <cell r="D11">
            <v>263478</v>
          </cell>
        </row>
        <row r="12">
          <cell r="C12">
            <v>836436</v>
          </cell>
          <cell r="D12">
            <v>0</v>
          </cell>
        </row>
        <row r="13">
          <cell r="C13">
            <v>4300</v>
          </cell>
          <cell r="D13">
            <v>0</v>
          </cell>
        </row>
        <row r="14">
          <cell r="D14">
            <v>0</v>
          </cell>
        </row>
        <row r="15">
          <cell r="C15">
            <v>4300</v>
          </cell>
          <cell r="D15">
            <v>0</v>
          </cell>
        </row>
        <row r="16">
          <cell r="C16">
            <v>67610</v>
          </cell>
          <cell r="D16">
            <v>0</v>
          </cell>
        </row>
        <row r="17">
          <cell r="C17">
            <v>67610</v>
          </cell>
          <cell r="D17">
            <v>0</v>
          </cell>
        </row>
        <row r="19">
          <cell r="D19">
            <v>0</v>
          </cell>
        </row>
        <row r="20">
          <cell r="C20">
            <v>764526</v>
          </cell>
          <cell r="D20">
            <v>0</v>
          </cell>
        </row>
        <row r="21">
          <cell r="D21">
            <v>0</v>
          </cell>
        </row>
        <row r="22">
          <cell r="C22">
            <v>764526</v>
          </cell>
          <cell r="D22">
            <v>0</v>
          </cell>
        </row>
        <row r="23">
          <cell r="C23">
            <v>3876873</v>
          </cell>
          <cell r="D23">
            <v>0</v>
          </cell>
        </row>
        <row r="24">
          <cell r="C24">
            <v>3876873</v>
          </cell>
          <cell r="D24">
            <v>0</v>
          </cell>
        </row>
        <row r="25">
          <cell r="D25">
            <v>0</v>
          </cell>
        </row>
        <row r="26">
          <cell r="C26">
            <v>3876873</v>
          </cell>
          <cell r="D26">
            <v>0</v>
          </cell>
        </row>
        <row r="27">
          <cell r="C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188701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D39">
            <v>0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</row>
        <row r="51">
          <cell r="C51">
            <v>26844</v>
          </cell>
          <cell r="D51">
            <v>0</v>
          </cell>
        </row>
        <row r="53">
          <cell r="C53">
            <v>26844</v>
          </cell>
        </row>
        <row r="54">
          <cell r="C54">
            <v>161857</v>
          </cell>
          <cell r="D54">
            <v>0</v>
          </cell>
        </row>
        <row r="55">
          <cell r="C55">
            <v>59223</v>
          </cell>
          <cell r="D55">
            <v>0</v>
          </cell>
        </row>
        <row r="56">
          <cell r="C56">
            <v>100246</v>
          </cell>
          <cell r="D56">
            <v>0</v>
          </cell>
        </row>
        <row r="57">
          <cell r="C57">
            <v>2388</v>
          </cell>
          <cell r="D57">
            <v>0</v>
          </cell>
        </row>
        <row r="58">
          <cell r="D58">
            <v>0</v>
          </cell>
        </row>
        <row r="59">
          <cell r="C59">
            <v>0</v>
          </cell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C64">
            <v>0</v>
          </cell>
          <cell r="D64">
            <v>199919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</row>
        <row r="88">
          <cell r="C88">
            <v>0</v>
          </cell>
        </row>
        <row r="89">
          <cell r="C89">
            <v>0</v>
          </cell>
          <cell r="D89">
            <v>6705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  <cell r="D96">
            <v>6705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230376</v>
          </cell>
        </row>
        <row r="105">
          <cell r="C105">
            <v>0</v>
          </cell>
          <cell r="D105">
            <v>122685</v>
          </cell>
        </row>
        <row r="106">
          <cell r="C106">
            <v>0</v>
          </cell>
          <cell r="D106">
            <v>107691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  <cell r="D109">
            <v>411031</v>
          </cell>
        </row>
        <row r="110">
          <cell r="C110">
            <v>0</v>
          </cell>
          <cell r="D110">
            <v>68074</v>
          </cell>
        </row>
        <row r="111">
          <cell r="C111">
            <v>0</v>
          </cell>
          <cell r="D111">
            <v>342957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  <cell r="D115">
            <v>60893</v>
          </cell>
        </row>
        <row r="116">
          <cell r="C116">
            <v>0</v>
          </cell>
          <cell r="D116">
            <v>60893</v>
          </cell>
        </row>
        <row r="117">
          <cell r="C117">
            <v>0</v>
          </cell>
        </row>
        <row r="118">
          <cell r="C118">
            <v>0</v>
          </cell>
          <cell r="D118">
            <v>4861</v>
          </cell>
        </row>
        <row r="119">
          <cell r="C119">
            <v>0</v>
          </cell>
          <cell r="D119">
            <v>4861</v>
          </cell>
        </row>
        <row r="120">
          <cell r="C120">
            <v>0</v>
          </cell>
        </row>
        <row r="121">
          <cell r="C121">
            <v>0</v>
          </cell>
          <cell r="D121">
            <v>-513947</v>
          </cell>
        </row>
        <row r="122">
          <cell r="C122">
            <v>0</v>
          </cell>
        </row>
        <row r="123">
          <cell r="C123">
            <v>0</v>
          </cell>
          <cell r="D123">
            <v>-4093</v>
          </cell>
        </row>
        <row r="124">
          <cell r="C124">
            <v>0</v>
          </cell>
        </row>
        <row r="125">
          <cell r="C125">
            <v>0</v>
          </cell>
          <cell r="D125">
            <v>-167806</v>
          </cell>
        </row>
        <row r="126">
          <cell r="C126">
            <v>0</v>
          </cell>
          <cell r="D126">
            <v>-303868</v>
          </cell>
        </row>
        <row r="127">
          <cell r="C127">
            <v>0</v>
          </cell>
          <cell r="D127">
            <v>-33574</v>
          </cell>
        </row>
        <row r="128">
          <cell r="C128">
            <v>0</v>
          </cell>
          <cell r="D128">
            <v>-4606</v>
          </cell>
        </row>
        <row r="129">
          <cell r="C129">
            <v>0</v>
          </cell>
        </row>
        <row r="130">
          <cell r="C130">
            <v>0</v>
          </cell>
          <cell r="D130">
            <v>63559</v>
          </cell>
        </row>
        <row r="131">
          <cell r="C131">
            <v>0</v>
          </cell>
          <cell r="D131">
            <v>6305</v>
          </cell>
        </row>
        <row r="132">
          <cell r="D132">
            <v>3672</v>
          </cell>
        </row>
        <row r="133">
          <cell r="D133">
            <v>0</v>
          </cell>
        </row>
        <row r="134">
          <cell r="D134">
            <v>2633</v>
          </cell>
        </row>
        <row r="135">
          <cell r="D135">
            <v>0</v>
          </cell>
        </row>
        <row r="137">
          <cell r="D137">
            <v>0</v>
          </cell>
        </row>
        <row r="138">
          <cell r="C138">
            <v>0</v>
          </cell>
          <cell r="D138">
            <v>41632</v>
          </cell>
        </row>
        <row r="139">
          <cell r="D139">
            <v>39652</v>
          </cell>
        </row>
        <row r="140">
          <cell r="C140">
            <v>0</v>
          </cell>
        </row>
        <row r="144">
          <cell r="D144">
            <v>0</v>
          </cell>
        </row>
        <row r="145">
          <cell r="C145">
            <v>0</v>
          </cell>
          <cell r="D145">
            <v>1980</v>
          </cell>
        </row>
        <row r="146">
          <cell r="C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</row>
        <row r="152">
          <cell r="C152">
            <v>0</v>
          </cell>
          <cell r="D152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100626</v>
          </cell>
        </row>
        <row r="173">
          <cell r="C173">
            <v>0</v>
          </cell>
        </row>
        <row r="174">
          <cell r="C174">
            <v>0</v>
          </cell>
          <cell r="D174">
            <v>100626</v>
          </cell>
        </row>
        <row r="175">
          <cell r="C175">
            <v>0</v>
          </cell>
        </row>
        <row r="176">
          <cell r="C176">
            <v>0</v>
          </cell>
          <cell r="D176">
            <v>-85004</v>
          </cell>
        </row>
        <row r="177">
          <cell r="C177">
            <v>0</v>
          </cell>
        </row>
        <row r="178">
          <cell r="C178">
            <v>0</v>
          </cell>
          <cell r="D178">
            <v>-85004</v>
          </cell>
        </row>
        <row r="179">
          <cell r="C179">
            <v>0</v>
          </cell>
        </row>
        <row r="180">
          <cell r="C180">
            <v>0</v>
          </cell>
          <cell r="D180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D194">
            <v>0</v>
          </cell>
        </row>
        <row r="196">
          <cell r="D196">
            <v>0</v>
          </cell>
        </row>
        <row r="204">
          <cell r="C204">
            <v>203240</v>
          </cell>
          <cell r="D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8">
          <cell r="C208">
            <v>24058</v>
          </cell>
          <cell r="D208">
            <v>0</v>
          </cell>
        </row>
        <row r="209">
          <cell r="C209">
            <v>4454</v>
          </cell>
          <cell r="D209">
            <v>0</v>
          </cell>
        </row>
        <row r="210">
          <cell r="C210">
            <v>4454</v>
          </cell>
          <cell r="D210">
            <v>0</v>
          </cell>
        </row>
        <row r="211"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C220">
            <v>10441</v>
          </cell>
          <cell r="D220">
            <v>0</v>
          </cell>
        </row>
        <row r="221">
          <cell r="C221">
            <v>10306</v>
          </cell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C239">
            <v>135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8170</v>
          </cell>
          <cell r="D242">
            <v>0</v>
          </cell>
        </row>
        <row r="243">
          <cell r="C243">
            <v>95</v>
          </cell>
          <cell r="D243">
            <v>0</v>
          </cell>
        </row>
        <row r="244">
          <cell r="D244">
            <v>0</v>
          </cell>
        </row>
        <row r="245">
          <cell r="C245">
            <v>5577</v>
          </cell>
          <cell r="D245">
            <v>0</v>
          </cell>
        </row>
        <row r="247">
          <cell r="C247">
            <v>1809</v>
          </cell>
          <cell r="D247">
            <v>0</v>
          </cell>
        </row>
        <row r="248">
          <cell r="D248">
            <v>0</v>
          </cell>
        </row>
        <row r="249">
          <cell r="C249">
            <v>104</v>
          </cell>
          <cell r="D249">
            <v>0</v>
          </cell>
        </row>
        <row r="250">
          <cell r="D250">
            <v>0</v>
          </cell>
        </row>
        <row r="251">
          <cell r="C251">
            <v>585</v>
          </cell>
          <cell r="D251">
            <v>0</v>
          </cell>
        </row>
        <row r="252">
          <cell r="D252">
            <v>0</v>
          </cell>
        </row>
        <row r="253">
          <cell r="C253">
            <v>840</v>
          </cell>
          <cell r="D253">
            <v>0</v>
          </cell>
        </row>
        <row r="254">
          <cell r="C254">
            <v>840</v>
          </cell>
          <cell r="D254">
            <v>0</v>
          </cell>
        </row>
        <row r="255">
          <cell r="C255">
            <v>0</v>
          </cell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C261">
            <v>153</v>
          </cell>
          <cell r="D261">
            <v>0</v>
          </cell>
        </row>
        <row r="262">
          <cell r="C262">
            <v>153</v>
          </cell>
          <cell r="D262">
            <v>0</v>
          </cell>
        </row>
        <row r="263"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D265">
            <v>0</v>
          </cell>
        </row>
        <row r="266">
          <cell r="C266">
            <v>4840</v>
          </cell>
          <cell r="D266">
            <v>0</v>
          </cell>
        </row>
        <row r="267">
          <cell r="C267">
            <v>4840</v>
          </cell>
          <cell r="D267">
            <v>0</v>
          </cell>
        </row>
        <row r="268">
          <cell r="C268">
            <v>40</v>
          </cell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C271">
            <v>3042</v>
          </cell>
          <cell r="D271">
            <v>0</v>
          </cell>
        </row>
        <row r="272">
          <cell r="C272">
            <v>0</v>
          </cell>
          <cell r="D272">
            <v>0</v>
          </cell>
        </row>
        <row r="273">
          <cell r="D273">
            <v>0</v>
          </cell>
        </row>
        <row r="274">
          <cell r="C274">
            <v>1758</v>
          </cell>
          <cell r="D274">
            <v>0</v>
          </cell>
        </row>
        <row r="275">
          <cell r="C275">
            <v>24631</v>
          </cell>
          <cell r="D275">
            <v>0</v>
          </cell>
        </row>
        <row r="276">
          <cell r="C276">
            <v>0</v>
          </cell>
          <cell r="D276">
            <v>0</v>
          </cell>
        </row>
        <row r="278">
          <cell r="C278">
            <v>24631</v>
          </cell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C281">
            <v>1812</v>
          </cell>
        </row>
        <row r="282">
          <cell r="C282">
            <v>5900</v>
          </cell>
        </row>
        <row r="283">
          <cell r="C283">
            <v>2739</v>
          </cell>
        </row>
        <row r="284">
          <cell r="C284">
            <v>14180</v>
          </cell>
        </row>
        <row r="285">
          <cell r="C285">
            <v>149711</v>
          </cell>
          <cell r="D285">
            <v>0</v>
          </cell>
        </row>
        <row r="286">
          <cell r="C286">
            <v>0</v>
          </cell>
          <cell r="D286">
            <v>0</v>
          </cell>
        </row>
        <row r="290">
          <cell r="C290">
            <v>149711</v>
          </cell>
          <cell r="D290">
            <v>0</v>
          </cell>
        </row>
        <row r="292">
          <cell r="C292">
            <v>149711</v>
          </cell>
          <cell r="D292">
            <v>0</v>
          </cell>
        </row>
        <row r="293">
          <cell r="C293">
            <v>0</v>
          </cell>
          <cell r="D293">
            <v>0</v>
          </cell>
        </row>
        <row r="295">
          <cell r="C295">
            <v>0</v>
          </cell>
          <cell r="D295">
            <v>4329877</v>
          </cell>
        </row>
        <row r="296">
          <cell r="C296">
            <v>0</v>
          </cell>
          <cell r="D296">
            <v>4329877</v>
          </cell>
        </row>
        <row r="297">
          <cell r="C297">
            <v>0</v>
          </cell>
          <cell r="D297">
            <v>4329877</v>
          </cell>
        </row>
        <row r="298">
          <cell r="C298">
            <v>0</v>
          </cell>
          <cell r="D298">
            <v>4329877</v>
          </cell>
        </row>
        <row r="299">
          <cell r="C299">
            <v>0</v>
          </cell>
          <cell r="D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  <cell r="D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  <cell r="D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  <cell r="D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0</v>
          </cell>
        </row>
        <row r="324">
          <cell r="C324">
            <v>0</v>
          </cell>
          <cell r="D324">
            <v>0</v>
          </cell>
        </row>
        <row r="325">
          <cell r="C325">
            <v>0</v>
          </cell>
          <cell r="D325">
            <v>0</v>
          </cell>
        </row>
        <row r="326">
          <cell r="C326">
            <v>0</v>
          </cell>
          <cell r="D326">
            <v>1874122</v>
          </cell>
        </row>
        <row r="327">
          <cell r="C327">
            <v>0</v>
          </cell>
          <cell r="D327">
            <v>1641899</v>
          </cell>
        </row>
        <row r="328">
          <cell r="C328">
            <v>0</v>
          </cell>
          <cell r="D328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4">
          <cell r="C334">
            <v>0</v>
          </cell>
        </row>
        <row r="335">
          <cell r="C335">
            <v>0</v>
          </cell>
          <cell r="D335">
            <v>1641899</v>
          </cell>
        </row>
        <row r="336">
          <cell r="C336">
            <v>0</v>
          </cell>
        </row>
        <row r="337">
          <cell r="C337">
            <v>0</v>
          </cell>
          <cell r="D337">
            <v>1641899</v>
          </cell>
        </row>
        <row r="338">
          <cell r="C338">
            <v>0</v>
          </cell>
        </row>
        <row r="340">
          <cell r="C340">
            <v>0</v>
          </cell>
          <cell r="D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  <cell r="D343">
            <v>0</v>
          </cell>
        </row>
        <row r="344">
          <cell r="C344">
            <v>0</v>
          </cell>
          <cell r="D344">
            <v>0</v>
          </cell>
        </row>
        <row r="347">
          <cell r="C347">
            <v>0</v>
          </cell>
          <cell r="D347">
            <v>0</v>
          </cell>
        </row>
        <row r="349">
          <cell r="C349">
            <v>0</v>
          </cell>
          <cell r="D349">
            <v>0</v>
          </cell>
        </row>
        <row r="350">
          <cell r="C350">
            <v>0</v>
          </cell>
          <cell r="D350">
            <v>0</v>
          </cell>
        </row>
        <row r="351">
          <cell r="C351">
            <v>0</v>
          </cell>
        </row>
        <row r="352">
          <cell r="C352">
            <v>0</v>
          </cell>
          <cell r="D352">
            <v>0</v>
          </cell>
        </row>
        <row r="353">
          <cell r="C353">
            <v>0</v>
          </cell>
          <cell r="D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  <cell r="D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  <cell r="D368">
            <v>0</v>
          </cell>
        </row>
        <row r="369">
          <cell r="C369">
            <v>0</v>
          </cell>
          <cell r="D369">
            <v>0</v>
          </cell>
        </row>
        <row r="370">
          <cell r="C370">
            <v>0</v>
          </cell>
          <cell r="D370">
            <v>232223</v>
          </cell>
        </row>
        <row r="371">
          <cell r="C371">
            <v>0</v>
          </cell>
          <cell r="D371">
            <v>227457</v>
          </cell>
        </row>
        <row r="372">
          <cell r="C372">
            <v>0</v>
          </cell>
        </row>
        <row r="374">
          <cell r="C374">
            <v>0</v>
          </cell>
          <cell r="D374">
            <v>227457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  <cell r="D378">
            <v>0</v>
          </cell>
        </row>
        <row r="379">
          <cell r="C379">
            <v>0</v>
          </cell>
          <cell r="D379">
            <v>0</v>
          </cell>
        </row>
        <row r="380">
          <cell r="C380">
            <v>0</v>
          </cell>
          <cell r="D380">
            <v>4766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  <cell r="D383">
            <v>6</v>
          </cell>
        </row>
        <row r="384">
          <cell r="C384">
            <v>0</v>
          </cell>
          <cell r="D384">
            <v>4760</v>
          </cell>
        </row>
        <row r="385">
          <cell r="C385">
            <v>0</v>
          </cell>
        </row>
        <row r="386">
          <cell r="C386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  <cell r="D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5">
          <cell r="C395">
            <v>0</v>
          </cell>
        </row>
        <row r="396">
          <cell r="C396">
            <v>0</v>
          </cell>
        </row>
        <row r="398">
          <cell r="C398">
            <v>0</v>
          </cell>
          <cell r="D398">
            <v>1241751</v>
          </cell>
        </row>
        <row r="399">
          <cell r="C399">
            <v>0</v>
          </cell>
          <cell r="D399">
            <v>1178322</v>
          </cell>
        </row>
        <row r="400">
          <cell r="C400">
            <v>0</v>
          </cell>
          <cell r="D400">
            <v>852771</v>
          </cell>
        </row>
        <row r="401">
          <cell r="C401">
            <v>0</v>
          </cell>
          <cell r="D401">
            <v>135805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  <cell r="D405">
            <v>618399</v>
          </cell>
        </row>
        <row r="406">
          <cell r="C406">
            <v>0</v>
          </cell>
        </row>
        <row r="407">
          <cell r="C407">
            <v>0</v>
          </cell>
          <cell r="D407">
            <v>16710</v>
          </cell>
        </row>
        <row r="408">
          <cell r="C408">
            <v>0</v>
          </cell>
          <cell r="D408">
            <v>22179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  <cell r="D411">
            <v>6882</v>
          </cell>
        </row>
        <row r="412">
          <cell r="C412">
            <v>0</v>
          </cell>
          <cell r="D412">
            <v>14180</v>
          </cell>
        </row>
        <row r="413">
          <cell r="C413">
            <v>0</v>
          </cell>
        </row>
        <row r="414">
          <cell r="C414">
            <v>0</v>
          </cell>
          <cell r="D414">
            <v>3551</v>
          </cell>
        </row>
        <row r="415">
          <cell r="C415">
            <v>0</v>
          </cell>
          <cell r="D415">
            <v>746</v>
          </cell>
        </row>
        <row r="416">
          <cell r="C416">
            <v>0</v>
          </cell>
          <cell r="D416">
            <v>4842</v>
          </cell>
        </row>
        <row r="417">
          <cell r="C417">
            <v>0</v>
          </cell>
        </row>
        <row r="418">
          <cell r="C418">
            <v>0</v>
          </cell>
          <cell r="D418">
            <v>1202</v>
          </cell>
        </row>
        <row r="419">
          <cell r="C419">
            <v>0</v>
          </cell>
          <cell r="D419">
            <v>14586</v>
          </cell>
        </row>
        <row r="420">
          <cell r="C420">
            <v>0</v>
          </cell>
          <cell r="D420">
            <v>4920</v>
          </cell>
        </row>
        <row r="421">
          <cell r="C421">
            <v>0</v>
          </cell>
          <cell r="D421">
            <v>1978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  <cell r="D424">
            <v>5626</v>
          </cell>
        </row>
        <row r="426">
          <cell r="C426">
            <v>0</v>
          </cell>
          <cell r="D426">
            <v>1165</v>
          </cell>
        </row>
        <row r="427">
          <cell r="C427">
            <v>0</v>
          </cell>
        </row>
        <row r="428">
          <cell r="C428">
            <v>0</v>
          </cell>
          <cell r="D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  <cell r="D432">
            <v>39472</v>
          </cell>
        </row>
        <row r="433">
          <cell r="C433">
            <v>0</v>
          </cell>
          <cell r="D433">
            <v>6953</v>
          </cell>
        </row>
        <row r="434">
          <cell r="C434">
            <v>0</v>
          </cell>
          <cell r="D434">
            <v>13139</v>
          </cell>
        </row>
        <row r="435">
          <cell r="C435">
            <v>0</v>
          </cell>
          <cell r="D435">
            <v>854</v>
          </cell>
        </row>
        <row r="436">
          <cell r="C436">
            <v>0</v>
          </cell>
          <cell r="D436">
            <v>4242</v>
          </cell>
        </row>
        <row r="437">
          <cell r="C437">
            <v>0</v>
          </cell>
          <cell r="D437">
            <v>14284</v>
          </cell>
        </row>
        <row r="438">
          <cell r="C438">
            <v>0</v>
          </cell>
        </row>
        <row r="439">
          <cell r="C439">
            <v>0</v>
          </cell>
          <cell r="D439">
            <v>8691</v>
          </cell>
        </row>
        <row r="440">
          <cell r="C440">
            <v>0</v>
          </cell>
          <cell r="D440">
            <v>5215</v>
          </cell>
        </row>
        <row r="441">
          <cell r="C441">
            <v>0</v>
          </cell>
          <cell r="D441">
            <v>869</v>
          </cell>
        </row>
        <row r="442">
          <cell r="C442">
            <v>0</v>
          </cell>
          <cell r="D442">
            <v>869</v>
          </cell>
        </row>
        <row r="443">
          <cell r="C443">
            <v>0</v>
          </cell>
          <cell r="D443">
            <v>1738</v>
          </cell>
        </row>
        <row r="444">
          <cell r="C444">
            <v>0</v>
          </cell>
          <cell r="D444">
            <v>271941</v>
          </cell>
        </row>
        <row r="445">
          <cell r="C445">
            <v>0</v>
          </cell>
        </row>
        <row r="446">
          <cell r="C446">
            <v>0</v>
          </cell>
        </row>
        <row r="449">
          <cell r="C449">
            <v>0</v>
          </cell>
        </row>
        <row r="450">
          <cell r="C450">
            <v>0</v>
          </cell>
          <cell r="D450">
            <v>25870</v>
          </cell>
        </row>
        <row r="451">
          <cell r="C451">
            <v>0</v>
          </cell>
          <cell r="D451">
            <v>40177</v>
          </cell>
        </row>
        <row r="452">
          <cell r="C452">
            <v>0</v>
          </cell>
          <cell r="D452">
            <v>34956</v>
          </cell>
        </row>
        <row r="453">
          <cell r="C453">
            <v>0</v>
          </cell>
        </row>
        <row r="454">
          <cell r="C454">
            <v>0</v>
          </cell>
          <cell r="D454">
            <v>38756</v>
          </cell>
        </row>
        <row r="455">
          <cell r="C455">
            <v>0</v>
          </cell>
          <cell r="D455">
            <v>34782</v>
          </cell>
        </row>
        <row r="456">
          <cell r="C456">
            <v>0</v>
          </cell>
          <cell r="D456">
            <v>27540</v>
          </cell>
        </row>
        <row r="457">
          <cell r="C457">
            <v>0</v>
          </cell>
        </row>
        <row r="458">
          <cell r="C458">
            <v>0</v>
          </cell>
          <cell r="D458">
            <v>15705</v>
          </cell>
        </row>
        <row r="460">
          <cell r="C460">
            <v>0</v>
          </cell>
          <cell r="D460">
            <v>40846</v>
          </cell>
        </row>
        <row r="461">
          <cell r="C461">
            <v>0</v>
          </cell>
          <cell r="D461">
            <v>6149</v>
          </cell>
        </row>
        <row r="462">
          <cell r="C462">
            <v>0</v>
          </cell>
          <cell r="D462">
            <v>9</v>
          </cell>
        </row>
        <row r="463">
          <cell r="C463">
            <v>0</v>
          </cell>
        </row>
        <row r="464">
          <cell r="C464">
            <v>0</v>
          </cell>
        </row>
        <row r="466">
          <cell r="C466">
            <v>0</v>
          </cell>
        </row>
        <row r="467">
          <cell r="C467">
            <v>0</v>
          </cell>
        </row>
        <row r="470">
          <cell r="C470">
            <v>0</v>
          </cell>
          <cell r="D470">
            <v>4340</v>
          </cell>
        </row>
        <row r="471">
          <cell r="C471">
            <v>0</v>
          </cell>
          <cell r="D471">
            <v>2811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  <cell r="D477">
            <v>5447</v>
          </cell>
        </row>
        <row r="478">
          <cell r="C478">
            <v>0</v>
          </cell>
          <cell r="D478">
            <v>5019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  <cell r="D485">
            <v>428</v>
          </cell>
        </row>
        <row r="486">
          <cell r="C486">
            <v>0</v>
          </cell>
        </row>
        <row r="487">
          <cell r="C487">
            <v>0</v>
          </cell>
          <cell r="D487">
            <v>63429</v>
          </cell>
        </row>
        <row r="488">
          <cell r="C488">
            <v>0</v>
          </cell>
          <cell r="D488">
            <v>0</v>
          </cell>
        </row>
        <row r="489">
          <cell r="C489">
            <v>0</v>
          </cell>
        </row>
        <row r="491">
          <cell r="C491">
            <v>0</v>
          </cell>
        </row>
        <row r="492">
          <cell r="C492">
            <v>0</v>
          </cell>
          <cell r="D492">
            <v>0</v>
          </cell>
        </row>
        <row r="493">
          <cell r="C493">
            <v>0</v>
          </cell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C496">
            <v>0</v>
          </cell>
          <cell r="D496">
            <v>0</v>
          </cell>
        </row>
        <row r="497">
          <cell r="C497">
            <v>0</v>
          </cell>
        </row>
        <row r="498">
          <cell r="C498">
            <v>0</v>
          </cell>
          <cell r="D498">
            <v>38272</v>
          </cell>
        </row>
        <row r="500">
          <cell r="C500">
            <v>0</v>
          </cell>
          <cell r="D500">
            <v>276</v>
          </cell>
        </row>
        <row r="501">
          <cell r="C501">
            <v>0</v>
          </cell>
        </row>
        <row r="502">
          <cell r="C502">
            <v>0</v>
          </cell>
          <cell r="D502">
            <v>1221</v>
          </cell>
        </row>
        <row r="503">
          <cell r="C503">
            <v>0</v>
          </cell>
          <cell r="D503">
            <v>36775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D506">
            <v>0</v>
          </cell>
        </row>
        <row r="508">
          <cell r="C508">
            <v>0</v>
          </cell>
          <cell r="D508">
            <v>25157</v>
          </cell>
        </row>
        <row r="509">
          <cell r="C509">
            <v>0</v>
          </cell>
        </row>
        <row r="510">
          <cell r="C510">
            <v>0</v>
          </cell>
          <cell r="D510">
            <v>25157</v>
          </cell>
        </row>
        <row r="511">
          <cell r="C511">
            <v>0</v>
          </cell>
          <cell r="D511">
            <v>0</v>
          </cell>
        </row>
        <row r="512">
          <cell r="C512">
            <v>0</v>
          </cell>
          <cell r="D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  <cell r="D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  <cell r="D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  <cell r="D544">
            <v>0</v>
          </cell>
        </row>
        <row r="545">
          <cell r="C545">
            <v>0</v>
          </cell>
          <cell r="D545">
            <v>0</v>
          </cell>
        </row>
        <row r="546">
          <cell r="C546">
            <v>0</v>
          </cell>
          <cell r="D546">
            <v>0</v>
          </cell>
        </row>
        <row r="547">
          <cell r="C547">
            <v>0</v>
          </cell>
          <cell r="D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0</v>
          </cell>
          <cell r="D553">
            <v>0</v>
          </cell>
        </row>
        <row r="554">
          <cell r="C554">
            <v>0</v>
          </cell>
          <cell r="D554">
            <v>0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  <cell r="D557">
            <v>0</v>
          </cell>
        </row>
        <row r="558">
          <cell r="C558">
            <v>0</v>
          </cell>
          <cell r="D558">
            <v>0</v>
          </cell>
        </row>
        <row r="559">
          <cell r="C559">
            <v>0</v>
          </cell>
          <cell r="D559">
            <v>0</v>
          </cell>
        </row>
        <row r="560">
          <cell r="C560">
            <v>0</v>
          </cell>
          <cell r="D560">
            <v>0</v>
          </cell>
        </row>
        <row r="561">
          <cell r="C561">
            <v>0</v>
          </cell>
        </row>
        <row r="562">
          <cell r="C562">
            <v>0</v>
          </cell>
          <cell r="D562">
            <v>0</v>
          </cell>
        </row>
        <row r="563">
          <cell r="C563">
            <v>0</v>
          </cell>
          <cell r="D563">
            <v>0</v>
          </cell>
        </row>
        <row r="564">
          <cell r="C564">
            <v>0</v>
          </cell>
        </row>
        <row r="565">
          <cell r="C565">
            <v>0</v>
          </cell>
          <cell r="D565">
            <v>0</v>
          </cell>
        </row>
        <row r="566">
          <cell r="C566">
            <v>0</v>
          </cell>
        </row>
        <row r="567">
          <cell r="C567">
            <v>0</v>
          </cell>
          <cell r="D567">
            <v>0</v>
          </cell>
        </row>
        <row r="568">
          <cell r="D568">
            <v>0</v>
          </cell>
        </row>
        <row r="570">
          <cell r="C570">
            <v>0</v>
          </cell>
          <cell r="D570">
            <v>0</v>
          </cell>
        </row>
        <row r="571">
          <cell r="C571">
            <v>0</v>
          </cell>
        </row>
        <row r="572">
          <cell r="C572">
            <v>0</v>
          </cell>
          <cell r="D572">
            <v>0</v>
          </cell>
        </row>
        <row r="573">
          <cell r="C573">
            <v>0</v>
          </cell>
          <cell r="D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7">
          <cell r="C577">
            <v>0</v>
          </cell>
        </row>
        <row r="579">
          <cell r="C579">
            <v>0</v>
          </cell>
        </row>
        <row r="580">
          <cell r="C580">
            <v>0</v>
          </cell>
          <cell r="D580">
            <v>0</v>
          </cell>
        </row>
        <row r="581">
          <cell r="C581">
            <v>0</v>
          </cell>
        </row>
        <row r="582">
          <cell r="C582">
            <v>0</v>
          </cell>
          <cell r="D582">
            <v>0</v>
          </cell>
        </row>
        <row r="583">
          <cell r="C583">
            <v>0</v>
          </cell>
        </row>
        <row r="584">
          <cell r="C584">
            <v>0</v>
          </cell>
          <cell r="D584">
            <v>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9">
          <cell r="D589">
            <v>0</v>
          </cell>
        </row>
        <row r="590">
          <cell r="D590">
            <v>0</v>
          </cell>
        </row>
        <row r="592">
          <cell r="C592">
            <v>0</v>
          </cell>
        </row>
        <row r="593">
          <cell r="C593">
            <v>0</v>
          </cell>
          <cell r="D593">
            <v>0</v>
          </cell>
        </row>
        <row r="595">
          <cell r="C595">
            <v>0</v>
          </cell>
        </row>
        <row r="596">
          <cell r="C596">
            <v>0</v>
          </cell>
          <cell r="D596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  <cell r="D612">
            <v>0</v>
          </cell>
        </row>
        <row r="613">
          <cell r="C613">
            <v>0</v>
          </cell>
          <cell r="D613">
            <v>0</v>
          </cell>
        </row>
        <row r="615">
          <cell r="C615">
            <v>0</v>
          </cell>
          <cell r="D615">
            <v>0</v>
          </cell>
        </row>
        <row r="616">
          <cell r="C616">
            <v>0</v>
          </cell>
          <cell r="D616">
            <v>676058</v>
          </cell>
        </row>
        <row r="617">
          <cell r="C617">
            <v>0</v>
          </cell>
          <cell r="D617">
            <v>50178</v>
          </cell>
        </row>
        <row r="618">
          <cell r="C618">
            <v>0</v>
          </cell>
          <cell r="D618">
            <v>50178</v>
          </cell>
        </row>
        <row r="619">
          <cell r="C619">
            <v>0</v>
          </cell>
        </row>
        <row r="620">
          <cell r="D620">
            <v>0</v>
          </cell>
        </row>
        <row r="622">
          <cell r="D622">
            <v>600160</v>
          </cell>
        </row>
        <row r="623">
          <cell r="D623">
            <v>0</v>
          </cell>
        </row>
        <row r="624">
          <cell r="D624">
            <v>349245</v>
          </cell>
        </row>
        <row r="625">
          <cell r="D625">
            <v>250915</v>
          </cell>
        </row>
        <row r="626">
          <cell r="C626">
            <v>0</v>
          </cell>
          <cell r="D626">
            <v>25720</v>
          </cell>
        </row>
        <row r="627">
          <cell r="C627">
            <v>0</v>
          </cell>
          <cell r="D627">
            <v>25720</v>
          </cell>
        </row>
        <row r="628">
          <cell r="C628">
            <v>0</v>
          </cell>
          <cell r="D628">
            <v>-676058</v>
          </cell>
        </row>
        <row r="629">
          <cell r="C629">
            <v>0</v>
          </cell>
          <cell r="D629">
            <v>-676058</v>
          </cell>
        </row>
        <row r="630">
          <cell r="C630">
            <v>0</v>
          </cell>
          <cell r="D630">
            <v>-50178</v>
          </cell>
        </row>
        <row r="631">
          <cell r="C631">
            <v>0</v>
          </cell>
        </row>
        <row r="632">
          <cell r="C632">
            <v>0</v>
          </cell>
          <cell r="D632">
            <v>-600160</v>
          </cell>
        </row>
        <row r="633">
          <cell r="C633">
            <v>0</v>
          </cell>
          <cell r="D633">
            <v>-25720</v>
          </cell>
        </row>
        <row r="634">
          <cell r="C634">
            <v>0</v>
          </cell>
          <cell r="D634">
            <v>0</v>
          </cell>
        </row>
        <row r="635">
          <cell r="C635">
            <v>0</v>
          </cell>
          <cell r="D635">
            <v>338217</v>
          </cell>
        </row>
        <row r="636">
          <cell r="C636">
            <v>0</v>
          </cell>
          <cell r="D636">
            <v>0</v>
          </cell>
        </row>
        <row r="637">
          <cell r="C637">
            <v>0</v>
          </cell>
        </row>
        <row r="638">
          <cell r="C638">
            <v>0</v>
          </cell>
          <cell r="D638">
            <v>338217</v>
          </cell>
        </row>
        <row r="639">
          <cell r="C639">
            <v>0</v>
          </cell>
          <cell r="D639">
            <v>338217</v>
          </cell>
        </row>
        <row r="640">
          <cell r="C640">
            <v>0</v>
          </cell>
          <cell r="D640">
            <v>0</v>
          </cell>
        </row>
        <row r="641">
          <cell r="C641">
            <v>0</v>
          </cell>
          <cell r="D641">
            <v>0</v>
          </cell>
        </row>
        <row r="642">
          <cell r="C642">
            <v>0</v>
          </cell>
          <cell r="D642">
            <v>0</v>
          </cell>
        </row>
        <row r="643">
          <cell r="C643">
            <v>0</v>
          </cell>
          <cell r="D643">
            <v>0</v>
          </cell>
        </row>
        <row r="644">
          <cell r="C644">
            <v>0</v>
          </cell>
          <cell r="D644">
            <v>0</v>
          </cell>
        </row>
        <row r="645">
          <cell r="C645">
            <v>0</v>
          </cell>
          <cell r="D645">
            <v>0</v>
          </cell>
        </row>
        <row r="646">
          <cell r="C646">
            <v>0</v>
          </cell>
          <cell r="D646">
            <v>0</v>
          </cell>
        </row>
        <row r="647">
          <cell r="C647">
            <v>0</v>
          </cell>
          <cell r="D647">
            <v>0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-338217</v>
          </cell>
        </row>
        <row r="650">
          <cell r="C650">
            <v>0</v>
          </cell>
          <cell r="D650">
            <v>-338217</v>
          </cell>
        </row>
        <row r="651">
          <cell r="C651">
            <v>0</v>
          </cell>
        </row>
        <row r="652">
          <cell r="C652">
            <v>0</v>
          </cell>
          <cell r="D652">
            <v>-338217</v>
          </cell>
        </row>
        <row r="653">
          <cell r="C653">
            <v>0</v>
          </cell>
        </row>
        <row r="654">
          <cell r="C654">
            <v>0</v>
          </cell>
          <cell r="D654">
            <v>0</v>
          </cell>
        </row>
        <row r="655">
          <cell r="C655">
            <v>0</v>
          </cell>
          <cell r="D655">
            <v>0</v>
          </cell>
        </row>
        <row r="656">
          <cell r="C656">
            <v>0</v>
          </cell>
          <cell r="D656">
            <v>0</v>
          </cell>
        </row>
        <row r="657">
          <cell r="C657">
            <v>0</v>
          </cell>
          <cell r="D657">
            <v>0</v>
          </cell>
        </row>
        <row r="658">
          <cell r="D658">
            <v>0</v>
          </cell>
        </row>
        <row r="659">
          <cell r="D659">
            <v>0</v>
          </cell>
        </row>
        <row r="661">
          <cell r="C661">
            <v>0</v>
          </cell>
        </row>
        <row r="662">
          <cell r="D662">
            <v>0</v>
          </cell>
        </row>
        <row r="665">
          <cell r="D665">
            <v>0</v>
          </cell>
        </row>
        <row r="668">
          <cell r="D668">
            <v>0</v>
          </cell>
        </row>
        <row r="670">
          <cell r="D670">
            <v>0</v>
          </cell>
        </row>
        <row r="672">
          <cell r="D672">
            <v>0</v>
          </cell>
        </row>
        <row r="674">
          <cell r="C674">
            <v>0</v>
          </cell>
          <cell r="D674">
            <v>0</v>
          </cell>
        </row>
        <row r="675">
          <cell r="C675">
            <v>0</v>
          </cell>
          <cell r="D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  <cell r="D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  <cell r="D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  <cell r="D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  <cell r="D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  <cell r="D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  <cell r="D788">
            <v>0</v>
          </cell>
        </row>
        <row r="789">
          <cell r="C789">
            <v>0</v>
          </cell>
          <cell r="D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  <cell r="D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  <cell r="D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  <cell r="D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7">
          <cell r="D817">
            <v>0</v>
          </cell>
        </row>
        <row r="821">
          <cell r="D821">
            <v>0</v>
          </cell>
        </row>
        <row r="826">
          <cell r="C826">
            <v>0</v>
          </cell>
          <cell r="D826">
            <v>0</v>
          </cell>
        </row>
        <row r="827">
          <cell r="C827">
            <v>0</v>
          </cell>
          <cell r="D827">
            <v>0</v>
          </cell>
        </row>
        <row r="828">
          <cell r="C828">
            <v>0</v>
          </cell>
        </row>
        <row r="829">
          <cell r="C829">
            <v>0</v>
          </cell>
          <cell r="D829">
            <v>0</v>
          </cell>
        </row>
        <row r="830">
          <cell r="C830">
            <v>0</v>
          </cell>
          <cell r="D830">
            <v>0</v>
          </cell>
        </row>
        <row r="831">
          <cell r="C831">
            <v>0</v>
          </cell>
        </row>
        <row r="832">
          <cell r="C832">
            <v>0</v>
          </cell>
          <cell r="D832">
            <v>0</v>
          </cell>
        </row>
        <row r="833">
          <cell r="C833">
            <v>0</v>
          </cell>
          <cell r="D833">
            <v>0</v>
          </cell>
        </row>
        <row r="834">
          <cell r="C834">
            <v>0</v>
          </cell>
        </row>
      </sheetData>
      <sheetData sheetId="2">
        <row r="11">
          <cell r="C11">
            <v>1347589</v>
          </cell>
          <cell r="D11">
            <v>3432147</v>
          </cell>
        </row>
        <row r="12">
          <cell r="C12">
            <v>749540</v>
          </cell>
          <cell r="D12">
            <v>0</v>
          </cell>
        </row>
        <row r="13">
          <cell r="C13">
            <v>3618</v>
          </cell>
          <cell r="D13">
            <v>0</v>
          </cell>
        </row>
        <row r="14">
          <cell r="C14">
            <v>118</v>
          </cell>
          <cell r="D14">
            <v>0</v>
          </cell>
        </row>
        <row r="15">
          <cell r="C15">
            <v>3500</v>
          </cell>
          <cell r="D15">
            <v>0</v>
          </cell>
        </row>
        <row r="16">
          <cell r="C16">
            <v>745922</v>
          </cell>
          <cell r="D16">
            <v>0</v>
          </cell>
        </row>
        <row r="17">
          <cell r="C17">
            <v>158990</v>
          </cell>
          <cell r="D17">
            <v>0</v>
          </cell>
        </row>
        <row r="18">
          <cell r="C18">
            <v>586932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C23">
            <v>49209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C27">
            <v>49209</v>
          </cell>
        </row>
        <row r="28">
          <cell r="C28">
            <v>49209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540227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500241</v>
          </cell>
          <cell r="D38">
            <v>0</v>
          </cell>
        </row>
        <row r="39">
          <cell r="C39">
            <v>500241</v>
          </cell>
          <cell r="D39">
            <v>0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27551</v>
          </cell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C46">
            <v>27551</v>
          </cell>
          <cell r="D46">
            <v>0</v>
          </cell>
        </row>
        <row r="47"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2274</v>
          </cell>
        </row>
        <row r="50">
          <cell r="C50">
            <v>2274</v>
          </cell>
        </row>
        <row r="51">
          <cell r="C51">
            <v>0</v>
          </cell>
          <cell r="D51">
            <v>0</v>
          </cell>
        </row>
        <row r="54">
          <cell r="C54">
            <v>10173</v>
          </cell>
          <cell r="D54">
            <v>0</v>
          </cell>
        </row>
        <row r="55">
          <cell r="C55">
            <v>10173</v>
          </cell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-12</v>
          </cell>
          <cell r="D59">
            <v>0</v>
          </cell>
        </row>
        <row r="61">
          <cell r="D61">
            <v>0</v>
          </cell>
        </row>
        <row r="62">
          <cell r="C62">
            <v>-12</v>
          </cell>
          <cell r="D62">
            <v>0</v>
          </cell>
        </row>
        <row r="63">
          <cell r="D63">
            <v>0</v>
          </cell>
        </row>
        <row r="64">
          <cell r="C64">
            <v>0</v>
          </cell>
          <cell r="D64">
            <v>2637539</v>
          </cell>
        </row>
        <row r="65">
          <cell r="C65">
            <v>0</v>
          </cell>
          <cell r="D65">
            <v>25155</v>
          </cell>
        </row>
        <row r="66">
          <cell r="C66">
            <v>0</v>
          </cell>
          <cell r="D66">
            <v>25155</v>
          </cell>
        </row>
        <row r="67">
          <cell r="C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</row>
        <row r="77">
          <cell r="C77">
            <v>0</v>
          </cell>
          <cell r="D77">
            <v>189112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  <cell r="D80">
            <v>189112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  <cell r="D85">
            <v>874888</v>
          </cell>
        </row>
        <row r="86">
          <cell r="C86">
            <v>0</v>
          </cell>
          <cell r="D86">
            <v>868273</v>
          </cell>
        </row>
        <row r="87">
          <cell r="D87">
            <v>6615</v>
          </cell>
        </row>
        <row r="88">
          <cell r="C88">
            <v>0</v>
          </cell>
        </row>
        <row r="89">
          <cell r="C89">
            <v>0</v>
          </cell>
          <cell r="D89">
            <v>578439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D93">
            <v>59797</v>
          </cell>
        </row>
        <row r="94">
          <cell r="C94">
            <v>0</v>
          </cell>
          <cell r="D94">
            <v>505051</v>
          </cell>
        </row>
        <row r="95">
          <cell r="C95">
            <v>0</v>
          </cell>
        </row>
        <row r="96">
          <cell r="C96">
            <v>0</v>
          </cell>
          <cell r="D96">
            <v>13591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  <cell r="D99">
            <v>497907</v>
          </cell>
        </row>
        <row r="100">
          <cell r="C100">
            <v>0</v>
          </cell>
          <cell r="D100">
            <v>6936</v>
          </cell>
        </row>
        <row r="101">
          <cell r="C101">
            <v>0</v>
          </cell>
          <cell r="D101">
            <v>490971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277734</v>
          </cell>
        </row>
        <row r="105">
          <cell r="C105">
            <v>0</v>
          </cell>
          <cell r="D105">
            <v>171050</v>
          </cell>
        </row>
        <row r="106">
          <cell r="C106">
            <v>0</v>
          </cell>
          <cell r="D106">
            <v>106684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  <cell r="D109">
            <v>643554</v>
          </cell>
        </row>
        <row r="110">
          <cell r="C110">
            <v>0</v>
          </cell>
          <cell r="D110">
            <v>24222</v>
          </cell>
        </row>
        <row r="111">
          <cell r="C111">
            <v>0</v>
          </cell>
          <cell r="D111">
            <v>619332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  <cell r="D115">
            <v>77489</v>
          </cell>
        </row>
        <row r="116">
          <cell r="C116">
            <v>0</v>
          </cell>
          <cell r="D116">
            <v>77489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  <cell r="D121">
            <v>-526739</v>
          </cell>
        </row>
        <row r="122">
          <cell r="C122">
            <v>0</v>
          </cell>
        </row>
        <row r="123">
          <cell r="C123">
            <v>0</v>
          </cell>
          <cell r="D123">
            <v>-57002</v>
          </cell>
        </row>
        <row r="124">
          <cell r="C124">
            <v>0</v>
          </cell>
          <cell r="D124">
            <v>-76422</v>
          </cell>
        </row>
        <row r="125">
          <cell r="C125">
            <v>0</v>
          </cell>
          <cell r="D125">
            <v>-67082</v>
          </cell>
        </row>
        <row r="126">
          <cell r="C126">
            <v>0</v>
          </cell>
          <cell r="D126">
            <v>-260763</v>
          </cell>
        </row>
        <row r="127">
          <cell r="C127">
            <v>0</v>
          </cell>
          <cell r="D127">
            <v>-65470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8613</v>
          </cell>
          <cell r="D130">
            <v>794608</v>
          </cell>
        </row>
        <row r="131">
          <cell r="C131">
            <v>8613</v>
          </cell>
          <cell r="D131">
            <v>0</v>
          </cell>
        </row>
        <row r="132">
          <cell r="C132">
            <v>6681</v>
          </cell>
        </row>
        <row r="133">
          <cell r="C133">
            <v>0</v>
          </cell>
          <cell r="D133">
            <v>0</v>
          </cell>
        </row>
        <row r="134">
          <cell r="C134">
            <v>1932</v>
          </cell>
        </row>
        <row r="135">
          <cell r="D135">
            <v>0</v>
          </cell>
        </row>
        <row r="137">
          <cell r="D137">
            <v>0</v>
          </cell>
        </row>
        <row r="138">
          <cell r="C138">
            <v>0</v>
          </cell>
          <cell r="D138">
            <v>553793</v>
          </cell>
        </row>
        <row r="139">
          <cell r="D139">
            <v>6162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  <cell r="D147">
            <v>547631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</row>
        <row r="152">
          <cell r="C152">
            <v>0</v>
          </cell>
          <cell r="D152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10208</v>
          </cell>
        </row>
        <row r="173">
          <cell r="C173">
            <v>0</v>
          </cell>
        </row>
        <row r="174">
          <cell r="C174">
            <v>0</v>
          </cell>
          <cell r="D174">
            <v>10208</v>
          </cell>
        </row>
        <row r="175">
          <cell r="C175">
            <v>0</v>
          </cell>
        </row>
        <row r="176">
          <cell r="C176">
            <v>0</v>
          </cell>
          <cell r="D176">
            <v>-1701</v>
          </cell>
        </row>
        <row r="177">
          <cell r="C177">
            <v>0</v>
          </cell>
        </row>
        <row r="178">
          <cell r="C178">
            <v>0</v>
          </cell>
          <cell r="D178">
            <v>-1701</v>
          </cell>
        </row>
        <row r="179">
          <cell r="C179">
            <v>0</v>
          </cell>
        </row>
        <row r="180">
          <cell r="C180">
            <v>0</v>
          </cell>
          <cell r="D180">
            <v>0</v>
          </cell>
        </row>
        <row r="189">
          <cell r="C189">
            <v>0</v>
          </cell>
          <cell r="D189">
            <v>232308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82146</v>
          </cell>
        </row>
        <row r="192">
          <cell r="C192">
            <v>0</v>
          </cell>
          <cell r="D192">
            <v>150162</v>
          </cell>
        </row>
        <row r="193">
          <cell r="C193">
            <v>0</v>
          </cell>
        </row>
        <row r="194">
          <cell r="D194">
            <v>0</v>
          </cell>
        </row>
        <row r="196">
          <cell r="D196">
            <v>0</v>
          </cell>
        </row>
        <row r="204">
          <cell r="C204">
            <v>385301</v>
          </cell>
          <cell r="D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8">
          <cell r="C208">
            <v>318525</v>
          </cell>
          <cell r="D208">
            <v>0</v>
          </cell>
        </row>
        <row r="209">
          <cell r="C209">
            <v>162216</v>
          </cell>
          <cell r="D209">
            <v>0</v>
          </cell>
        </row>
        <row r="210">
          <cell r="C210">
            <v>162216</v>
          </cell>
          <cell r="D210">
            <v>0</v>
          </cell>
        </row>
        <row r="211"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C220">
            <v>53316</v>
          </cell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C227">
            <v>11552</v>
          </cell>
          <cell r="D227">
            <v>0</v>
          </cell>
        </row>
        <row r="228">
          <cell r="C228">
            <v>21248</v>
          </cell>
          <cell r="D228">
            <v>0</v>
          </cell>
        </row>
        <row r="229">
          <cell r="C229">
            <v>8090</v>
          </cell>
          <cell r="D229">
            <v>0</v>
          </cell>
        </row>
        <row r="230">
          <cell r="D230">
            <v>0</v>
          </cell>
        </row>
        <row r="231">
          <cell r="C231">
            <v>10578</v>
          </cell>
          <cell r="D231">
            <v>0</v>
          </cell>
        </row>
        <row r="232">
          <cell r="D232">
            <v>0</v>
          </cell>
        </row>
        <row r="233">
          <cell r="C233">
            <v>966</v>
          </cell>
          <cell r="D233">
            <v>0</v>
          </cell>
        </row>
        <row r="234">
          <cell r="C234">
            <v>882</v>
          </cell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20010</v>
          </cell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C245">
            <v>8597</v>
          </cell>
          <cell r="D245">
            <v>0</v>
          </cell>
        </row>
        <row r="247">
          <cell r="C247">
            <v>4696</v>
          </cell>
          <cell r="D247">
            <v>0</v>
          </cell>
        </row>
        <row r="248">
          <cell r="D248">
            <v>0</v>
          </cell>
        </row>
        <row r="249">
          <cell r="C249">
            <v>2016</v>
          </cell>
          <cell r="D249">
            <v>0</v>
          </cell>
        </row>
        <row r="250">
          <cell r="D250">
            <v>0</v>
          </cell>
        </row>
        <row r="251">
          <cell r="C251">
            <v>4701</v>
          </cell>
          <cell r="D251">
            <v>0</v>
          </cell>
        </row>
        <row r="252">
          <cell r="D252">
            <v>0</v>
          </cell>
        </row>
        <row r="253">
          <cell r="C253">
            <v>0</v>
          </cell>
          <cell r="D253">
            <v>0</v>
          </cell>
        </row>
        <row r="254">
          <cell r="C254">
            <v>0</v>
          </cell>
          <cell r="D254">
            <v>0</v>
          </cell>
        </row>
        <row r="255">
          <cell r="C255">
            <v>0</v>
          </cell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C261">
            <v>82983</v>
          </cell>
          <cell r="D261">
            <v>0</v>
          </cell>
        </row>
        <row r="262">
          <cell r="D262">
            <v>0</v>
          </cell>
        </row>
        <row r="263">
          <cell r="C263">
            <v>82983</v>
          </cell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D265">
            <v>0</v>
          </cell>
        </row>
        <row r="266">
          <cell r="C266">
            <v>1156</v>
          </cell>
          <cell r="D266">
            <v>0</v>
          </cell>
        </row>
        <row r="267">
          <cell r="C267">
            <v>1156</v>
          </cell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C270">
            <v>1156</v>
          </cell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C275">
            <v>40926</v>
          </cell>
          <cell r="D275">
            <v>0</v>
          </cell>
        </row>
        <row r="276">
          <cell r="C276">
            <v>0</v>
          </cell>
          <cell r="D276">
            <v>0</v>
          </cell>
        </row>
        <row r="278">
          <cell r="C278">
            <v>40926</v>
          </cell>
          <cell r="D278">
            <v>0</v>
          </cell>
        </row>
        <row r="279">
          <cell r="D279">
            <v>0</v>
          </cell>
        </row>
        <row r="280">
          <cell r="C280">
            <v>2775</v>
          </cell>
          <cell r="D280">
            <v>0</v>
          </cell>
        </row>
        <row r="281">
          <cell r="C281">
            <v>8325</v>
          </cell>
        </row>
        <row r="282">
          <cell r="C282">
            <v>7167</v>
          </cell>
        </row>
        <row r="284">
          <cell r="C284">
            <v>22659</v>
          </cell>
        </row>
        <row r="285">
          <cell r="C285">
            <v>24694</v>
          </cell>
          <cell r="D285">
            <v>0</v>
          </cell>
        </row>
        <row r="286">
          <cell r="C286">
            <v>0</v>
          </cell>
          <cell r="D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90">
          <cell r="C290">
            <v>0</v>
          </cell>
          <cell r="D290">
            <v>0</v>
          </cell>
        </row>
        <row r="292">
          <cell r="D292">
            <v>0</v>
          </cell>
        </row>
        <row r="293">
          <cell r="C293">
            <v>24694</v>
          </cell>
          <cell r="D293">
            <v>0</v>
          </cell>
        </row>
        <row r="294">
          <cell r="C294">
            <v>24694</v>
          </cell>
        </row>
        <row r="295">
          <cell r="C295">
            <v>0</v>
          </cell>
          <cell r="D295">
            <v>3326513</v>
          </cell>
        </row>
        <row r="296">
          <cell r="C296">
            <v>0</v>
          </cell>
          <cell r="D296">
            <v>3326513</v>
          </cell>
        </row>
        <row r="297">
          <cell r="C297">
            <v>0</v>
          </cell>
          <cell r="D297">
            <v>3297226</v>
          </cell>
        </row>
        <row r="298">
          <cell r="D298">
            <v>3297226</v>
          </cell>
        </row>
        <row r="299">
          <cell r="C299">
            <v>0</v>
          </cell>
          <cell r="D299">
            <v>0</v>
          </cell>
        </row>
        <row r="300">
          <cell r="C300">
            <v>0</v>
          </cell>
          <cell r="D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  <cell r="D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  <cell r="D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  <cell r="D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29287</v>
          </cell>
        </row>
        <row r="324">
          <cell r="C324">
            <v>0</v>
          </cell>
        </row>
        <row r="325">
          <cell r="C325">
            <v>0</v>
          </cell>
          <cell r="D325">
            <v>29287</v>
          </cell>
        </row>
        <row r="326">
          <cell r="C326">
            <v>0</v>
          </cell>
          <cell r="D326">
            <v>4063162</v>
          </cell>
        </row>
        <row r="327">
          <cell r="C327">
            <v>0</v>
          </cell>
          <cell r="D327">
            <v>0</v>
          </cell>
        </row>
        <row r="328">
          <cell r="C328">
            <v>0</v>
          </cell>
          <cell r="D328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4">
          <cell r="C334">
            <v>0</v>
          </cell>
        </row>
        <row r="335">
          <cell r="C335">
            <v>0</v>
          </cell>
          <cell r="D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40">
          <cell r="C340">
            <v>0</v>
          </cell>
          <cell r="D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  <cell r="D343">
            <v>3208132</v>
          </cell>
        </row>
        <row r="344">
          <cell r="C344">
            <v>0</v>
          </cell>
          <cell r="D344">
            <v>3629397</v>
          </cell>
        </row>
        <row r="345">
          <cell r="D345">
            <v>3465572</v>
          </cell>
        </row>
        <row r="346">
          <cell r="D346">
            <v>163825</v>
          </cell>
        </row>
        <row r="347">
          <cell r="C347">
            <v>0</v>
          </cell>
          <cell r="D347">
            <v>-421265</v>
          </cell>
        </row>
        <row r="348">
          <cell r="D348">
            <v>-421265</v>
          </cell>
        </row>
        <row r="349">
          <cell r="C349">
            <v>0</v>
          </cell>
          <cell r="D349">
            <v>743481</v>
          </cell>
        </row>
        <row r="350">
          <cell r="C350">
            <v>0</v>
          </cell>
          <cell r="D350">
            <v>743481</v>
          </cell>
        </row>
        <row r="351">
          <cell r="C351">
            <v>0</v>
          </cell>
          <cell r="D351">
            <v>743481</v>
          </cell>
        </row>
        <row r="352">
          <cell r="C352">
            <v>0</v>
          </cell>
          <cell r="D352">
            <v>0</v>
          </cell>
        </row>
        <row r="353">
          <cell r="C353">
            <v>0</v>
          </cell>
          <cell r="D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  <cell r="D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  <cell r="D368">
            <v>0</v>
          </cell>
        </row>
        <row r="369">
          <cell r="C369">
            <v>0</v>
          </cell>
          <cell r="D369">
            <v>0</v>
          </cell>
        </row>
        <row r="370">
          <cell r="C370">
            <v>0</v>
          </cell>
          <cell r="D370">
            <v>111549</v>
          </cell>
        </row>
        <row r="371">
          <cell r="C371">
            <v>0</v>
          </cell>
          <cell r="D371">
            <v>21250</v>
          </cell>
        </row>
        <row r="372">
          <cell r="C372">
            <v>0</v>
          </cell>
          <cell r="D372">
            <v>11268</v>
          </cell>
        </row>
        <row r="374">
          <cell r="C374">
            <v>0</v>
          </cell>
          <cell r="D374">
            <v>9982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  <cell r="D378">
            <v>0</v>
          </cell>
        </row>
        <row r="379">
          <cell r="C379">
            <v>0</v>
          </cell>
          <cell r="D379">
            <v>0</v>
          </cell>
        </row>
        <row r="380">
          <cell r="C380">
            <v>0</v>
          </cell>
          <cell r="D380">
            <v>90299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  <cell r="D384">
            <v>90299</v>
          </cell>
        </row>
        <row r="385">
          <cell r="C385">
            <v>0</v>
          </cell>
        </row>
        <row r="386">
          <cell r="C386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  <cell r="D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5">
          <cell r="C395">
            <v>0</v>
          </cell>
        </row>
        <row r="396">
          <cell r="C396">
            <v>0</v>
          </cell>
        </row>
        <row r="398">
          <cell r="C398">
            <v>0</v>
          </cell>
          <cell r="D398">
            <v>2995240</v>
          </cell>
        </row>
        <row r="399">
          <cell r="C399">
            <v>0</v>
          </cell>
          <cell r="D399">
            <v>2926425</v>
          </cell>
        </row>
        <row r="400">
          <cell r="C400">
            <v>0</v>
          </cell>
          <cell r="D400">
            <v>495665</v>
          </cell>
        </row>
        <row r="401">
          <cell r="C401">
            <v>0</v>
          </cell>
          <cell r="D401">
            <v>268951</v>
          </cell>
        </row>
        <row r="402">
          <cell r="C402">
            <v>0</v>
          </cell>
        </row>
        <row r="403">
          <cell r="C403">
            <v>0</v>
          </cell>
          <cell r="D403">
            <v>2154</v>
          </cell>
        </row>
        <row r="404">
          <cell r="C404">
            <v>0</v>
          </cell>
          <cell r="D404">
            <v>8614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  <cell r="D408">
            <v>30139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  <cell r="D411">
            <v>27208</v>
          </cell>
        </row>
        <row r="412">
          <cell r="C412">
            <v>0</v>
          </cell>
          <cell r="D412">
            <v>22659</v>
          </cell>
        </row>
        <row r="413">
          <cell r="C413">
            <v>0</v>
          </cell>
        </row>
        <row r="414">
          <cell r="C414">
            <v>0</v>
          </cell>
          <cell r="D414">
            <v>28648</v>
          </cell>
        </row>
        <row r="415">
          <cell r="C415">
            <v>0</v>
          </cell>
          <cell r="D415">
            <v>1795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  <cell r="D418">
            <v>4070</v>
          </cell>
        </row>
        <row r="419">
          <cell r="C419">
            <v>0</v>
          </cell>
          <cell r="D419">
            <v>32440</v>
          </cell>
        </row>
        <row r="420">
          <cell r="C420">
            <v>0</v>
          </cell>
          <cell r="D420">
            <v>14027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  <cell r="D423">
            <v>10607</v>
          </cell>
        </row>
        <row r="424">
          <cell r="C424">
            <v>0</v>
          </cell>
          <cell r="D424">
            <v>23109</v>
          </cell>
        </row>
        <row r="425">
          <cell r="D425">
            <v>18012</v>
          </cell>
        </row>
        <row r="426">
          <cell r="C426">
            <v>0</v>
          </cell>
          <cell r="D426">
            <v>3232</v>
          </cell>
        </row>
        <row r="427">
          <cell r="C427">
            <v>0</v>
          </cell>
        </row>
        <row r="428">
          <cell r="C428">
            <v>0</v>
          </cell>
          <cell r="D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  <cell r="D432">
            <v>203956</v>
          </cell>
        </row>
        <row r="433">
          <cell r="C433">
            <v>0</v>
          </cell>
          <cell r="D433">
            <v>35121</v>
          </cell>
        </row>
        <row r="434">
          <cell r="C434">
            <v>0</v>
          </cell>
          <cell r="D434">
            <v>106041</v>
          </cell>
        </row>
        <row r="435">
          <cell r="C435">
            <v>0</v>
          </cell>
          <cell r="D435">
            <v>4389</v>
          </cell>
        </row>
        <row r="436">
          <cell r="C436">
            <v>0</v>
          </cell>
        </row>
        <row r="437">
          <cell r="C437">
            <v>0</v>
          </cell>
          <cell r="D437">
            <v>58405</v>
          </cell>
        </row>
        <row r="438">
          <cell r="C438">
            <v>0</v>
          </cell>
        </row>
        <row r="439">
          <cell r="C439">
            <v>0</v>
          </cell>
          <cell r="D439">
            <v>26702</v>
          </cell>
        </row>
        <row r="440">
          <cell r="C440">
            <v>0</v>
          </cell>
          <cell r="D440">
            <v>26702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  <cell r="D444">
            <v>2199006</v>
          </cell>
        </row>
        <row r="445">
          <cell r="C445">
            <v>0</v>
          </cell>
        </row>
        <row r="446">
          <cell r="C446">
            <v>0</v>
          </cell>
        </row>
        <row r="449">
          <cell r="C449">
            <v>0</v>
          </cell>
          <cell r="D449">
            <v>1288064</v>
          </cell>
        </row>
        <row r="450">
          <cell r="C450">
            <v>0</v>
          </cell>
          <cell r="D450">
            <v>42277</v>
          </cell>
        </row>
        <row r="451">
          <cell r="C451">
            <v>0</v>
          </cell>
          <cell r="D451">
            <v>119451</v>
          </cell>
        </row>
        <row r="452">
          <cell r="C452">
            <v>0</v>
          </cell>
          <cell r="D452">
            <v>207092</v>
          </cell>
        </row>
        <row r="453">
          <cell r="C453">
            <v>0</v>
          </cell>
          <cell r="D453">
            <v>19779</v>
          </cell>
        </row>
        <row r="454">
          <cell r="C454">
            <v>0</v>
          </cell>
          <cell r="D454">
            <v>110243</v>
          </cell>
        </row>
        <row r="455">
          <cell r="C455">
            <v>0</v>
          </cell>
          <cell r="D455">
            <v>38331</v>
          </cell>
        </row>
        <row r="456">
          <cell r="C456">
            <v>0</v>
          </cell>
          <cell r="D456">
            <v>55275</v>
          </cell>
        </row>
        <row r="457">
          <cell r="C457">
            <v>0</v>
          </cell>
        </row>
        <row r="458">
          <cell r="C458">
            <v>0</v>
          </cell>
          <cell r="D458">
            <v>12341</v>
          </cell>
        </row>
        <row r="459">
          <cell r="D459">
            <v>21374</v>
          </cell>
        </row>
        <row r="460">
          <cell r="C460">
            <v>0</v>
          </cell>
          <cell r="D460">
            <v>43172</v>
          </cell>
        </row>
        <row r="461">
          <cell r="C461">
            <v>0</v>
          </cell>
          <cell r="D461">
            <v>26871</v>
          </cell>
        </row>
        <row r="462">
          <cell r="C462">
            <v>0</v>
          </cell>
        </row>
        <row r="463">
          <cell r="C463">
            <v>0</v>
          </cell>
          <cell r="D463">
            <v>12816</v>
          </cell>
        </row>
        <row r="464">
          <cell r="C464">
            <v>0</v>
          </cell>
          <cell r="D464">
            <v>1295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D468">
            <v>81200</v>
          </cell>
        </row>
        <row r="470">
          <cell r="C470">
            <v>0</v>
          </cell>
          <cell r="D470">
            <v>21868</v>
          </cell>
        </row>
        <row r="471">
          <cell r="C471">
            <v>0</v>
          </cell>
          <cell r="D471">
            <v>28272</v>
          </cell>
        </row>
        <row r="472">
          <cell r="C472">
            <v>0</v>
          </cell>
        </row>
        <row r="473">
          <cell r="C473">
            <v>0</v>
          </cell>
          <cell r="D473">
            <v>1787</v>
          </cell>
        </row>
        <row r="474">
          <cell r="C474">
            <v>0</v>
          </cell>
          <cell r="D474">
            <v>67498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  <cell r="D477">
            <v>1096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  <cell r="D484">
            <v>79</v>
          </cell>
        </row>
        <row r="485">
          <cell r="C485">
            <v>0</v>
          </cell>
          <cell r="D485">
            <v>1017</v>
          </cell>
        </row>
        <row r="486">
          <cell r="C486">
            <v>0</v>
          </cell>
        </row>
        <row r="487">
          <cell r="C487">
            <v>0</v>
          </cell>
          <cell r="D487">
            <v>47691</v>
          </cell>
        </row>
        <row r="488">
          <cell r="C488">
            <v>0</v>
          </cell>
          <cell r="D488">
            <v>0</v>
          </cell>
        </row>
        <row r="489">
          <cell r="C489">
            <v>0</v>
          </cell>
        </row>
        <row r="491">
          <cell r="C491">
            <v>0</v>
          </cell>
        </row>
        <row r="492">
          <cell r="C492">
            <v>0</v>
          </cell>
          <cell r="D492">
            <v>0</v>
          </cell>
        </row>
        <row r="493">
          <cell r="C493">
            <v>0</v>
          </cell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C496">
            <v>0</v>
          </cell>
          <cell r="D496">
            <v>0</v>
          </cell>
        </row>
        <row r="497">
          <cell r="C497">
            <v>0</v>
          </cell>
        </row>
        <row r="498">
          <cell r="C498">
            <v>0</v>
          </cell>
          <cell r="D498">
            <v>45990</v>
          </cell>
        </row>
        <row r="500">
          <cell r="C500">
            <v>0</v>
          </cell>
          <cell r="D500">
            <v>3510</v>
          </cell>
        </row>
        <row r="501">
          <cell r="C501">
            <v>0</v>
          </cell>
          <cell r="D501">
            <v>4410</v>
          </cell>
        </row>
        <row r="502">
          <cell r="C502">
            <v>0</v>
          </cell>
          <cell r="D502">
            <v>5580</v>
          </cell>
        </row>
        <row r="503">
          <cell r="C503">
            <v>0</v>
          </cell>
          <cell r="D503">
            <v>25560</v>
          </cell>
        </row>
        <row r="504">
          <cell r="C504">
            <v>0</v>
          </cell>
          <cell r="D504">
            <v>6930</v>
          </cell>
        </row>
        <row r="505">
          <cell r="C505">
            <v>0</v>
          </cell>
        </row>
        <row r="506">
          <cell r="D506">
            <v>0</v>
          </cell>
        </row>
        <row r="508">
          <cell r="C508">
            <v>0</v>
          </cell>
          <cell r="D508">
            <v>1701</v>
          </cell>
        </row>
        <row r="509">
          <cell r="C509">
            <v>0</v>
          </cell>
        </row>
        <row r="510">
          <cell r="C510">
            <v>0</v>
          </cell>
          <cell r="D510">
            <v>1701</v>
          </cell>
        </row>
        <row r="511">
          <cell r="C511">
            <v>0</v>
          </cell>
          <cell r="D511">
            <v>0</v>
          </cell>
        </row>
        <row r="512">
          <cell r="C512">
            <v>0</v>
          </cell>
          <cell r="D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  <cell r="D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  <cell r="D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  <cell r="D544">
            <v>0</v>
          </cell>
        </row>
        <row r="545">
          <cell r="C545">
            <v>0</v>
          </cell>
          <cell r="D545">
            <v>0</v>
          </cell>
        </row>
        <row r="546">
          <cell r="C546">
            <v>0</v>
          </cell>
          <cell r="D546">
            <v>0</v>
          </cell>
        </row>
        <row r="547">
          <cell r="C547">
            <v>0</v>
          </cell>
          <cell r="D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0</v>
          </cell>
          <cell r="D553">
            <v>0</v>
          </cell>
        </row>
        <row r="554">
          <cell r="C554">
            <v>0</v>
          </cell>
          <cell r="D554">
            <v>0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  <cell r="D557">
            <v>0</v>
          </cell>
        </row>
        <row r="558">
          <cell r="C558">
            <v>0</v>
          </cell>
          <cell r="D558">
            <v>0</v>
          </cell>
        </row>
        <row r="559">
          <cell r="C559">
            <v>0</v>
          </cell>
          <cell r="D559">
            <v>0</v>
          </cell>
        </row>
        <row r="560">
          <cell r="C560">
            <v>0</v>
          </cell>
          <cell r="D560">
            <v>0</v>
          </cell>
        </row>
        <row r="561">
          <cell r="C561">
            <v>0</v>
          </cell>
        </row>
        <row r="562">
          <cell r="C562">
            <v>0</v>
          </cell>
          <cell r="D562">
            <v>0</v>
          </cell>
        </row>
        <row r="563">
          <cell r="C563">
            <v>0</v>
          </cell>
          <cell r="D563">
            <v>0</v>
          </cell>
        </row>
        <row r="564">
          <cell r="C564">
            <v>0</v>
          </cell>
        </row>
        <row r="565">
          <cell r="C565">
            <v>0</v>
          </cell>
          <cell r="D565">
            <v>0</v>
          </cell>
        </row>
        <row r="566">
          <cell r="C566">
            <v>0</v>
          </cell>
        </row>
        <row r="567">
          <cell r="C567">
            <v>0</v>
          </cell>
          <cell r="D567">
            <v>0</v>
          </cell>
        </row>
        <row r="568">
          <cell r="D568">
            <v>0</v>
          </cell>
        </row>
        <row r="570">
          <cell r="C570">
            <v>0</v>
          </cell>
          <cell r="D570">
            <v>0</v>
          </cell>
        </row>
        <row r="571">
          <cell r="C571">
            <v>0</v>
          </cell>
        </row>
        <row r="572">
          <cell r="C572">
            <v>0</v>
          </cell>
          <cell r="D572">
            <v>0</v>
          </cell>
        </row>
        <row r="573">
          <cell r="C573">
            <v>0</v>
          </cell>
          <cell r="D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7">
          <cell r="C577">
            <v>0</v>
          </cell>
        </row>
        <row r="579">
          <cell r="C579">
            <v>0</v>
          </cell>
        </row>
        <row r="580">
          <cell r="C580">
            <v>0</v>
          </cell>
          <cell r="D580">
            <v>0</v>
          </cell>
        </row>
        <row r="581">
          <cell r="C581">
            <v>0</v>
          </cell>
        </row>
        <row r="582">
          <cell r="C582">
            <v>0</v>
          </cell>
          <cell r="D582">
            <v>0</v>
          </cell>
        </row>
        <row r="583">
          <cell r="C583">
            <v>0</v>
          </cell>
        </row>
        <row r="584">
          <cell r="C584">
            <v>0</v>
          </cell>
          <cell r="D584">
            <v>0</v>
          </cell>
        </row>
        <row r="585">
          <cell r="D585">
            <v>0</v>
          </cell>
        </row>
        <row r="586">
          <cell r="D586">
            <v>21124</v>
          </cell>
        </row>
        <row r="587">
          <cell r="D587">
            <v>15</v>
          </cell>
        </row>
        <row r="589">
          <cell r="D589">
            <v>15</v>
          </cell>
        </row>
        <row r="590">
          <cell r="D590">
            <v>15519</v>
          </cell>
        </row>
        <row r="591">
          <cell r="D591">
            <v>15519</v>
          </cell>
        </row>
        <row r="592">
          <cell r="C592">
            <v>0</v>
          </cell>
        </row>
        <row r="593">
          <cell r="C593">
            <v>0</v>
          </cell>
          <cell r="D593">
            <v>0</v>
          </cell>
        </row>
        <row r="595">
          <cell r="C595">
            <v>0</v>
          </cell>
        </row>
        <row r="596">
          <cell r="C596">
            <v>0</v>
          </cell>
          <cell r="D596">
            <v>5590</v>
          </cell>
        </row>
        <row r="601">
          <cell r="D601">
            <v>50</v>
          </cell>
        </row>
        <row r="602">
          <cell r="D602">
            <v>3265</v>
          </cell>
        </row>
        <row r="603">
          <cell r="D603">
            <v>2275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  <cell r="D612">
            <v>0</v>
          </cell>
        </row>
        <row r="613">
          <cell r="C613">
            <v>0</v>
          </cell>
          <cell r="D613">
            <v>0</v>
          </cell>
        </row>
        <row r="615">
          <cell r="C615">
            <v>0</v>
          </cell>
          <cell r="D615">
            <v>0</v>
          </cell>
        </row>
        <row r="616">
          <cell r="C616">
            <v>0</v>
          </cell>
          <cell r="D616">
            <v>0</v>
          </cell>
        </row>
        <row r="617">
          <cell r="C617">
            <v>0</v>
          </cell>
          <cell r="D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D620">
            <v>0</v>
          </cell>
        </row>
        <row r="622">
          <cell r="D622">
            <v>0</v>
          </cell>
        </row>
        <row r="623">
          <cell r="D623">
            <v>0</v>
          </cell>
        </row>
        <row r="626">
          <cell r="C626">
            <v>0</v>
          </cell>
          <cell r="D626">
            <v>0</v>
          </cell>
        </row>
        <row r="627">
          <cell r="C627">
            <v>0</v>
          </cell>
        </row>
        <row r="628">
          <cell r="C628">
            <v>0</v>
          </cell>
          <cell r="D628">
            <v>0</v>
          </cell>
        </row>
        <row r="629">
          <cell r="C629">
            <v>0</v>
          </cell>
          <cell r="D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  <cell r="D634">
            <v>0</v>
          </cell>
        </row>
        <row r="635">
          <cell r="C635">
            <v>0</v>
          </cell>
          <cell r="D635">
            <v>0</v>
          </cell>
        </row>
        <row r="636">
          <cell r="C636">
            <v>0</v>
          </cell>
          <cell r="D636">
            <v>0</v>
          </cell>
        </row>
        <row r="637">
          <cell r="C637">
            <v>0</v>
          </cell>
        </row>
        <row r="638">
          <cell r="C638">
            <v>0</v>
          </cell>
          <cell r="D638">
            <v>0</v>
          </cell>
        </row>
        <row r="639">
          <cell r="C639">
            <v>0</v>
          </cell>
        </row>
        <row r="640">
          <cell r="C640">
            <v>0</v>
          </cell>
          <cell r="D640">
            <v>0</v>
          </cell>
        </row>
        <row r="641">
          <cell r="C641">
            <v>0</v>
          </cell>
          <cell r="D641">
            <v>0</v>
          </cell>
        </row>
        <row r="642">
          <cell r="C642">
            <v>0</v>
          </cell>
          <cell r="D642">
            <v>0</v>
          </cell>
        </row>
        <row r="643">
          <cell r="C643">
            <v>0</v>
          </cell>
          <cell r="D643">
            <v>0</v>
          </cell>
        </row>
        <row r="644">
          <cell r="C644">
            <v>0</v>
          </cell>
          <cell r="D644">
            <v>0</v>
          </cell>
        </row>
        <row r="645">
          <cell r="C645">
            <v>0</v>
          </cell>
          <cell r="D645">
            <v>0</v>
          </cell>
        </row>
        <row r="646">
          <cell r="C646">
            <v>0</v>
          </cell>
          <cell r="D646">
            <v>0</v>
          </cell>
        </row>
        <row r="647">
          <cell r="C647">
            <v>0</v>
          </cell>
          <cell r="D647">
            <v>0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0</v>
          </cell>
        </row>
        <row r="650">
          <cell r="C650">
            <v>0</v>
          </cell>
          <cell r="D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  <cell r="D654">
            <v>0</v>
          </cell>
        </row>
        <row r="655">
          <cell r="C655">
            <v>0</v>
          </cell>
          <cell r="D655">
            <v>0</v>
          </cell>
        </row>
        <row r="656">
          <cell r="C656">
            <v>0</v>
          </cell>
          <cell r="D656">
            <v>0</v>
          </cell>
        </row>
        <row r="657">
          <cell r="C657">
            <v>0</v>
          </cell>
          <cell r="D657">
            <v>0</v>
          </cell>
        </row>
        <row r="658">
          <cell r="D658">
            <v>0</v>
          </cell>
        </row>
        <row r="659">
          <cell r="D659">
            <v>4806130</v>
          </cell>
        </row>
        <row r="660">
          <cell r="D660">
            <v>3256130</v>
          </cell>
        </row>
        <row r="661">
          <cell r="C661">
            <v>0</v>
          </cell>
          <cell r="D661">
            <v>1550000</v>
          </cell>
        </row>
        <row r="662">
          <cell r="D662">
            <v>-831616</v>
          </cell>
        </row>
        <row r="663">
          <cell r="D663">
            <v>-25098</v>
          </cell>
        </row>
        <row r="664">
          <cell r="D664">
            <v>-806518</v>
          </cell>
        </row>
        <row r="665">
          <cell r="D665">
            <v>-3974514</v>
          </cell>
        </row>
        <row r="666">
          <cell r="D666">
            <v>-3231032</v>
          </cell>
        </row>
        <row r="667">
          <cell r="D667">
            <v>-743482</v>
          </cell>
        </row>
        <row r="668">
          <cell r="D668">
            <v>527863</v>
          </cell>
        </row>
        <row r="669">
          <cell r="D669">
            <v>527863</v>
          </cell>
        </row>
        <row r="670">
          <cell r="D670">
            <v>-32500</v>
          </cell>
        </row>
        <row r="671">
          <cell r="D671">
            <v>-32500</v>
          </cell>
        </row>
        <row r="672">
          <cell r="D672">
            <v>-495363</v>
          </cell>
        </row>
        <row r="673">
          <cell r="D673">
            <v>-495363</v>
          </cell>
        </row>
        <row r="674">
          <cell r="C674">
            <v>0</v>
          </cell>
          <cell r="D674">
            <v>0</v>
          </cell>
        </row>
        <row r="675">
          <cell r="C675">
            <v>0</v>
          </cell>
          <cell r="D675">
            <v>-4806130</v>
          </cell>
        </row>
        <row r="676">
          <cell r="C676">
            <v>0</v>
          </cell>
          <cell r="D676">
            <v>-628114</v>
          </cell>
        </row>
        <row r="677">
          <cell r="C677">
            <v>0</v>
          </cell>
          <cell r="D677">
            <v>-1842031</v>
          </cell>
        </row>
        <row r="678">
          <cell r="C678">
            <v>0</v>
          </cell>
          <cell r="D678">
            <v>-83760</v>
          </cell>
        </row>
        <row r="679">
          <cell r="C679">
            <v>0</v>
          </cell>
          <cell r="D679">
            <v>-99065</v>
          </cell>
        </row>
        <row r="680">
          <cell r="C680">
            <v>0</v>
          </cell>
          <cell r="D680">
            <v>-941237</v>
          </cell>
        </row>
        <row r="681">
          <cell r="C681">
            <v>0</v>
          </cell>
          <cell r="D681">
            <v>-1159673</v>
          </cell>
        </row>
        <row r="682">
          <cell r="C682">
            <v>0</v>
          </cell>
          <cell r="D682">
            <v>-52250</v>
          </cell>
        </row>
        <row r="683">
          <cell r="C683">
            <v>0</v>
          </cell>
          <cell r="D683">
            <v>0</v>
          </cell>
        </row>
        <row r="684">
          <cell r="C684">
            <v>0</v>
          </cell>
          <cell r="D684">
            <v>0</v>
          </cell>
        </row>
        <row r="685">
          <cell r="C685">
            <v>0</v>
          </cell>
          <cell r="D685">
            <v>0</v>
          </cell>
        </row>
        <row r="686">
          <cell r="C686">
            <v>0</v>
          </cell>
          <cell r="D686">
            <v>0</v>
          </cell>
        </row>
        <row r="687">
          <cell r="C687">
            <v>0</v>
          </cell>
          <cell r="D687">
            <v>0</v>
          </cell>
        </row>
        <row r="688">
          <cell r="C688">
            <v>0</v>
          </cell>
          <cell r="D688">
            <v>0</v>
          </cell>
        </row>
        <row r="689">
          <cell r="C689">
            <v>0</v>
          </cell>
          <cell r="D689">
            <v>0</v>
          </cell>
        </row>
        <row r="690">
          <cell r="C690">
            <v>0</v>
          </cell>
          <cell r="D690">
            <v>0</v>
          </cell>
        </row>
        <row r="691">
          <cell r="C691">
            <v>0</v>
          </cell>
          <cell r="D691">
            <v>0</v>
          </cell>
        </row>
        <row r="692">
          <cell r="C692">
            <v>0</v>
          </cell>
          <cell r="D692">
            <v>0</v>
          </cell>
        </row>
        <row r="693">
          <cell r="C693">
            <v>0</v>
          </cell>
          <cell r="D693">
            <v>644258</v>
          </cell>
        </row>
        <row r="694">
          <cell r="C694">
            <v>0</v>
          </cell>
          <cell r="D694">
            <v>219747</v>
          </cell>
        </row>
        <row r="695">
          <cell r="C695">
            <v>0</v>
          </cell>
          <cell r="D695">
            <v>85269</v>
          </cell>
        </row>
        <row r="696">
          <cell r="C696">
            <v>0</v>
          </cell>
          <cell r="D696">
            <v>36798</v>
          </cell>
        </row>
        <row r="697">
          <cell r="C697">
            <v>0</v>
          </cell>
          <cell r="D697">
            <v>18254</v>
          </cell>
        </row>
        <row r="698">
          <cell r="C698">
            <v>0</v>
          </cell>
          <cell r="D698">
            <v>131108</v>
          </cell>
        </row>
        <row r="699">
          <cell r="C699">
            <v>0</v>
          </cell>
          <cell r="D699">
            <v>101849</v>
          </cell>
        </row>
        <row r="700">
          <cell r="C700">
            <v>0</v>
          </cell>
          <cell r="D700">
            <v>51233</v>
          </cell>
        </row>
        <row r="701">
          <cell r="C701">
            <v>0</v>
          </cell>
          <cell r="D701">
            <v>0</v>
          </cell>
        </row>
        <row r="702">
          <cell r="C702">
            <v>0</v>
          </cell>
          <cell r="D702">
            <v>0</v>
          </cell>
        </row>
        <row r="703">
          <cell r="C703">
            <v>0</v>
          </cell>
          <cell r="D703">
            <v>0</v>
          </cell>
        </row>
        <row r="704">
          <cell r="C704">
            <v>0</v>
          </cell>
          <cell r="D704">
            <v>0</v>
          </cell>
        </row>
        <row r="705">
          <cell r="C705">
            <v>0</v>
          </cell>
          <cell r="D705">
            <v>0</v>
          </cell>
        </row>
        <row r="706">
          <cell r="C706">
            <v>0</v>
          </cell>
          <cell r="D706">
            <v>0</v>
          </cell>
        </row>
        <row r="707">
          <cell r="C707">
            <v>0</v>
          </cell>
          <cell r="D707">
            <v>0</v>
          </cell>
        </row>
        <row r="708">
          <cell r="C708">
            <v>0</v>
          </cell>
          <cell r="D708">
            <v>0</v>
          </cell>
        </row>
        <row r="709">
          <cell r="C709">
            <v>0</v>
          </cell>
          <cell r="D709">
            <v>0</v>
          </cell>
        </row>
        <row r="710">
          <cell r="C710">
            <v>0</v>
          </cell>
          <cell r="D710">
            <v>0</v>
          </cell>
        </row>
        <row r="711">
          <cell r="C711">
            <v>0</v>
          </cell>
        </row>
        <row r="712">
          <cell r="C712">
            <v>0</v>
          </cell>
          <cell r="D712">
            <v>0</v>
          </cell>
        </row>
        <row r="713">
          <cell r="C713">
            <v>0</v>
          </cell>
          <cell r="D713">
            <v>0</v>
          </cell>
        </row>
        <row r="714">
          <cell r="C714">
            <v>0</v>
          </cell>
          <cell r="D714">
            <v>0</v>
          </cell>
        </row>
        <row r="715">
          <cell r="C715">
            <v>0</v>
          </cell>
          <cell r="D715">
            <v>0</v>
          </cell>
        </row>
        <row r="716">
          <cell r="C716">
            <v>0</v>
          </cell>
          <cell r="D716">
            <v>0</v>
          </cell>
        </row>
        <row r="717">
          <cell r="C717">
            <v>0</v>
          </cell>
          <cell r="D717">
            <v>0</v>
          </cell>
        </row>
        <row r="718">
          <cell r="C718">
            <v>0</v>
          </cell>
          <cell r="D718">
            <v>0</v>
          </cell>
        </row>
        <row r="719">
          <cell r="C719">
            <v>0</v>
          </cell>
          <cell r="D719">
            <v>0</v>
          </cell>
        </row>
        <row r="720">
          <cell r="C720">
            <v>0</v>
          </cell>
          <cell r="D720">
            <v>0</v>
          </cell>
        </row>
        <row r="721">
          <cell r="C721">
            <v>0</v>
          </cell>
          <cell r="D721">
            <v>0</v>
          </cell>
        </row>
        <row r="722">
          <cell r="C722">
            <v>0</v>
          </cell>
          <cell r="D722">
            <v>0</v>
          </cell>
        </row>
        <row r="723">
          <cell r="C723">
            <v>0</v>
          </cell>
          <cell r="D723">
            <v>0</v>
          </cell>
        </row>
        <row r="724">
          <cell r="C724">
            <v>0</v>
          </cell>
          <cell r="D724">
            <v>0</v>
          </cell>
        </row>
        <row r="725">
          <cell r="C725">
            <v>0</v>
          </cell>
          <cell r="D725">
            <v>0</v>
          </cell>
        </row>
        <row r="726">
          <cell r="C726">
            <v>0</v>
          </cell>
          <cell r="D726">
            <v>0</v>
          </cell>
        </row>
        <row r="727">
          <cell r="C727">
            <v>0</v>
          </cell>
          <cell r="D727">
            <v>0</v>
          </cell>
        </row>
        <row r="728">
          <cell r="C728">
            <v>0</v>
          </cell>
          <cell r="D728">
            <v>0</v>
          </cell>
        </row>
        <row r="729">
          <cell r="C729">
            <v>0</v>
          </cell>
          <cell r="D729">
            <v>0</v>
          </cell>
        </row>
        <row r="730">
          <cell r="C730">
            <v>0</v>
          </cell>
          <cell r="D730">
            <v>0</v>
          </cell>
        </row>
        <row r="731">
          <cell r="C731">
            <v>0</v>
          </cell>
          <cell r="D731">
            <v>0</v>
          </cell>
        </row>
        <row r="732">
          <cell r="C732">
            <v>0</v>
          </cell>
          <cell r="D732">
            <v>0</v>
          </cell>
        </row>
        <row r="733">
          <cell r="C733">
            <v>0</v>
          </cell>
          <cell r="D733">
            <v>0</v>
          </cell>
        </row>
        <row r="734">
          <cell r="C734">
            <v>0</v>
          </cell>
          <cell r="D734">
            <v>0</v>
          </cell>
        </row>
        <row r="735">
          <cell r="C735">
            <v>0</v>
          </cell>
          <cell r="D735">
            <v>0</v>
          </cell>
        </row>
        <row r="736">
          <cell r="C736">
            <v>0</v>
          </cell>
          <cell r="D736">
            <v>0</v>
          </cell>
        </row>
        <row r="737">
          <cell r="C737">
            <v>0</v>
          </cell>
          <cell r="D737">
            <v>0</v>
          </cell>
        </row>
        <row r="738">
          <cell r="C738">
            <v>0</v>
          </cell>
          <cell r="D738">
            <v>0</v>
          </cell>
        </row>
        <row r="739">
          <cell r="C739">
            <v>0</v>
          </cell>
          <cell r="D739">
            <v>0</v>
          </cell>
        </row>
        <row r="740">
          <cell r="C740">
            <v>0</v>
          </cell>
          <cell r="D740">
            <v>0</v>
          </cell>
        </row>
        <row r="741">
          <cell r="C741">
            <v>0</v>
          </cell>
          <cell r="D741">
            <v>0</v>
          </cell>
        </row>
        <row r="742">
          <cell r="C742">
            <v>0</v>
          </cell>
          <cell r="D742">
            <v>0</v>
          </cell>
        </row>
        <row r="743">
          <cell r="C743">
            <v>0</v>
          </cell>
          <cell r="D743">
            <v>0</v>
          </cell>
        </row>
        <row r="744">
          <cell r="C744">
            <v>0</v>
          </cell>
          <cell r="D744">
            <v>0</v>
          </cell>
        </row>
        <row r="745">
          <cell r="C745">
            <v>0</v>
          </cell>
          <cell r="D745">
            <v>0</v>
          </cell>
        </row>
        <row r="746">
          <cell r="C746">
            <v>0</v>
          </cell>
          <cell r="D746">
            <v>0</v>
          </cell>
        </row>
        <row r="747">
          <cell r="C747">
            <v>0</v>
          </cell>
          <cell r="D747">
            <v>0</v>
          </cell>
        </row>
        <row r="748">
          <cell r="C748">
            <v>0</v>
          </cell>
          <cell r="D748">
            <v>0</v>
          </cell>
        </row>
        <row r="749">
          <cell r="C749">
            <v>0</v>
          </cell>
          <cell r="D749">
            <v>0</v>
          </cell>
        </row>
        <row r="750">
          <cell r="C750">
            <v>0</v>
          </cell>
          <cell r="D750">
            <v>667912</v>
          </cell>
        </row>
        <row r="751">
          <cell r="C751">
            <v>0</v>
          </cell>
          <cell r="D751">
            <v>0</v>
          </cell>
        </row>
        <row r="752">
          <cell r="C752">
            <v>0</v>
          </cell>
          <cell r="D752">
            <v>465015</v>
          </cell>
        </row>
        <row r="753">
          <cell r="C753">
            <v>0</v>
          </cell>
          <cell r="D753">
            <v>6710</v>
          </cell>
        </row>
        <row r="754">
          <cell r="C754">
            <v>0</v>
          </cell>
          <cell r="D754">
            <v>6812</v>
          </cell>
        </row>
        <row r="755">
          <cell r="C755">
            <v>0</v>
          </cell>
          <cell r="D755">
            <v>90295</v>
          </cell>
        </row>
        <row r="756">
          <cell r="C756">
            <v>0</v>
          </cell>
          <cell r="D756">
            <v>99080</v>
          </cell>
        </row>
        <row r="757">
          <cell r="C757">
            <v>0</v>
          </cell>
          <cell r="D757">
            <v>0</v>
          </cell>
        </row>
        <row r="758">
          <cell r="C758">
            <v>0</v>
          </cell>
          <cell r="D758">
            <v>0</v>
          </cell>
        </row>
        <row r="759">
          <cell r="C759">
            <v>0</v>
          </cell>
          <cell r="D759">
            <v>0</v>
          </cell>
        </row>
        <row r="760">
          <cell r="C760">
            <v>0</v>
          </cell>
          <cell r="D760">
            <v>0</v>
          </cell>
        </row>
        <row r="761">
          <cell r="C761">
            <v>0</v>
          </cell>
          <cell r="D761">
            <v>0</v>
          </cell>
        </row>
        <row r="762">
          <cell r="C762">
            <v>0</v>
          </cell>
          <cell r="D762">
            <v>0</v>
          </cell>
        </row>
        <row r="763">
          <cell r="C763">
            <v>0</v>
          </cell>
          <cell r="D763">
            <v>0</v>
          </cell>
        </row>
        <row r="764">
          <cell r="C764">
            <v>0</v>
          </cell>
          <cell r="D764">
            <v>0</v>
          </cell>
        </row>
        <row r="765">
          <cell r="C765">
            <v>0</v>
          </cell>
          <cell r="D765">
            <v>0</v>
          </cell>
        </row>
        <row r="766">
          <cell r="C766">
            <v>0</v>
          </cell>
          <cell r="D766">
            <v>0</v>
          </cell>
        </row>
        <row r="767">
          <cell r="C767">
            <v>0</v>
          </cell>
          <cell r="D767">
            <v>0</v>
          </cell>
        </row>
        <row r="768">
          <cell r="C768">
            <v>0</v>
          </cell>
          <cell r="D768">
            <v>0</v>
          </cell>
        </row>
        <row r="769">
          <cell r="C769">
            <v>0</v>
          </cell>
          <cell r="D769">
            <v>3493960</v>
          </cell>
        </row>
        <row r="770">
          <cell r="C770">
            <v>0</v>
          </cell>
          <cell r="D770">
            <v>408367</v>
          </cell>
        </row>
        <row r="771">
          <cell r="C771">
            <v>0</v>
          </cell>
          <cell r="D771">
            <v>1291747</v>
          </cell>
        </row>
        <row r="772">
          <cell r="C772">
            <v>0</v>
          </cell>
          <cell r="D772">
            <v>40252</v>
          </cell>
        </row>
        <row r="773">
          <cell r="C773">
            <v>0</v>
          </cell>
          <cell r="D773">
            <v>73999</v>
          </cell>
        </row>
        <row r="774">
          <cell r="C774">
            <v>0</v>
          </cell>
          <cell r="D774">
            <v>719834</v>
          </cell>
        </row>
        <row r="775">
          <cell r="C775">
            <v>0</v>
          </cell>
          <cell r="D775">
            <v>958744</v>
          </cell>
        </row>
        <row r="776">
          <cell r="C776">
            <v>0</v>
          </cell>
          <cell r="D776">
            <v>1017</v>
          </cell>
        </row>
        <row r="777">
          <cell r="C777">
            <v>0</v>
          </cell>
          <cell r="D777">
            <v>0</v>
          </cell>
        </row>
        <row r="778">
          <cell r="C778">
            <v>0</v>
          </cell>
          <cell r="D778">
            <v>0</v>
          </cell>
        </row>
        <row r="779">
          <cell r="C779">
            <v>0</v>
          </cell>
          <cell r="D779">
            <v>0</v>
          </cell>
        </row>
        <row r="780">
          <cell r="C780">
            <v>0</v>
          </cell>
          <cell r="D780">
            <v>0</v>
          </cell>
        </row>
        <row r="781">
          <cell r="C781">
            <v>0</v>
          </cell>
          <cell r="D781">
            <v>0</v>
          </cell>
        </row>
        <row r="782">
          <cell r="C782">
            <v>0</v>
          </cell>
          <cell r="D782">
            <v>0</v>
          </cell>
        </row>
        <row r="783">
          <cell r="C783">
            <v>0</v>
          </cell>
          <cell r="D783">
            <v>0</v>
          </cell>
        </row>
        <row r="784">
          <cell r="C784">
            <v>0</v>
          </cell>
          <cell r="D784">
            <v>0</v>
          </cell>
        </row>
        <row r="785">
          <cell r="C785">
            <v>0</v>
          </cell>
          <cell r="D785">
            <v>0</v>
          </cell>
        </row>
        <row r="786">
          <cell r="C786">
            <v>0</v>
          </cell>
          <cell r="D786">
            <v>0</v>
          </cell>
        </row>
        <row r="787">
          <cell r="C787">
            <v>0</v>
          </cell>
          <cell r="D787">
            <v>0</v>
          </cell>
        </row>
        <row r="788">
          <cell r="C788">
            <v>0</v>
          </cell>
          <cell r="D788">
            <v>0</v>
          </cell>
        </row>
        <row r="789">
          <cell r="C789">
            <v>0</v>
          </cell>
          <cell r="D789">
            <v>-150714</v>
          </cell>
        </row>
        <row r="790">
          <cell r="C790">
            <v>0</v>
          </cell>
          <cell r="D790">
            <v>-57781</v>
          </cell>
        </row>
        <row r="791">
          <cell r="C791">
            <v>0</v>
          </cell>
          <cell r="D791">
            <v>-92933</v>
          </cell>
        </row>
        <row r="792">
          <cell r="C792">
            <v>0</v>
          </cell>
          <cell r="D792">
            <v>0</v>
          </cell>
        </row>
        <row r="793">
          <cell r="C793">
            <v>0</v>
          </cell>
          <cell r="D793">
            <v>0</v>
          </cell>
        </row>
        <row r="794">
          <cell r="C794">
            <v>0</v>
          </cell>
          <cell r="D794">
            <v>4711</v>
          </cell>
        </row>
        <row r="795">
          <cell r="C795">
            <v>0</v>
          </cell>
        </row>
        <row r="796">
          <cell r="C796">
            <v>0</v>
          </cell>
          <cell r="D796">
            <v>4711</v>
          </cell>
        </row>
        <row r="797">
          <cell r="C797">
            <v>0</v>
          </cell>
          <cell r="D797">
            <v>0</v>
          </cell>
        </row>
        <row r="798">
          <cell r="C798">
            <v>0</v>
          </cell>
          <cell r="D798">
            <v>0</v>
          </cell>
        </row>
        <row r="799">
          <cell r="C799">
            <v>0</v>
          </cell>
          <cell r="D799">
            <v>0</v>
          </cell>
        </row>
        <row r="800">
          <cell r="C800">
            <v>0</v>
          </cell>
          <cell r="D800">
            <v>0</v>
          </cell>
        </row>
        <row r="801">
          <cell r="C801">
            <v>0</v>
          </cell>
          <cell r="D801">
            <v>0</v>
          </cell>
        </row>
        <row r="802">
          <cell r="C802">
            <v>0</v>
          </cell>
          <cell r="D802">
            <v>0</v>
          </cell>
        </row>
        <row r="803">
          <cell r="C803">
            <v>0</v>
          </cell>
          <cell r="D803">
            <v>0</v>
          </cell>
        </row>
        <row r="804">
          <cell r="C804">
            <v>0</v>
          </cell>
          <cell r="D804">
            <v>0</v>
          </cell>
        </row>
        <row r="805">
          <cell r="C805">
            <v>0</v>
          </cell>
          <cell r="D805">
            <v>146003</v>
          </cell>
        </row>
        <row r="806">
          <cell r="C806">
            <v>0</v>
          </cell>
          <cell r="D806">
            <v>57781</v>
          </cell>
        </row>
        <row r="807">
          <cell r="C807">
            <v>0</v>
          </cell>
          <cell r="D807">
            <v>88222</v>
          </cell>
        </row>
        <row r="808">
          <cell r="C808">
            <v>0</v>
          </cell>
          <cell r="D808">
            <v>0</v>
          </cell>
        </row>
        <row r="809">
          <cell r="C809">
            <v>0</v>
          </cell>
          <cell r="D809">
            <v>0</v>
          </cell>
        </row>
        <row r="810">
          <cell r="C810">
            <v>0</v>
          </cell>
          <cell r="D810">
            <v>0</v>
          </cell>
        </row>
        <row r="811">
          <cell r="D811">
            <v>0</v>
          </cell>
        </row>
        <row r="812">
          <cell r="D812">
            <v>-195848</v>
          </cell>
        </row>
        <row r="813">
          <cell r="D813">
            <v>-52386</v>
          </cell>
        </row>
        <row r="814">
          <cell r="D814">
            <v>-143462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46978</v>
          </cell>
        </row>
        <row r="818">
          <cell r="D818">
            <v>4200</v>
          </cell>
        </row>
        <row r="819">
          <cell r="D819">
            <v>42778</v>
          </cell>
        </row>
        <row r="820">
          <cell r="D820">
            <v>0</v>
          </cell>
        </row>
        <row r="821">
          <cell r="D821">
            <v>148870</v>
          </cell>
        </row>
        <row r="822">
          <cell r="D822">
            <v>48186</v>
          </cell>
        </row>
        <row r="823">
          <cell r="D823">
            <v>100684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C826">
            <v>0</v>
          </cell>
          <cell r="D826">
            <v>0</v>
          </cell>
        </row>
        <row r="827">
          <cell r="C827">
            <v>0</v>
          </cell>
          <cell r="D827">
            <v>0</v>
          </cell>
        </row>
        <row r="828">
          <cell r="C828">
            <v>0</v>
          </cell>
        </row>
        <row r="829">
          <cell r="C829">
            <v>0</v>
          </cell>
          <cell r="D829">
            <v>0</v>
          </cell>
        </row>
        <row r="830">
          <cell r="C830">
            <v>0</v>
          </cell>
          <cell r="D830">
            <v>0</v>
          </cell>
        </row>
        <row r="831">
          <cell r="C831">
            <v>0</v>
          </cell>
        </row>
        <row r="832">
          <cell r="C832">
            <v>0</v>
          </cell>
          <cell r="D832">
            <v>0</v>
          </cell>
        </row>
        <row r="833">
          <cell r="C833">
            <v>0</v>
          </cell>
          <cell r="D833">
            <v>0</v>
          </cell>
        </row>
        <row r="834">
          <cell r="C8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852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3.7109375" style="1" customWidth="1"/>
    <col min="2" max="2" width="42.7109375" style="2" customWidth="1"/>
    <col min="3" max="3" width="11.7109375" style="3" bestFit="1" customWidth="1"/>
    <col min="4" max="4" width="12.140625" style="4" customWidth="1"/>
    <col min="5" max="5" width="15.28125" style="5" customWidth="1"/>
    <col min="6" max="6" width="15.00390625" style="2" bestFit="1" customWidth="1"/>
    <col min="7" max="16384" width="11.421875" style="2" customWidth="1"/>
  </cols>
  <sheetData>
    <row r="1" spans="1:5" ht="12.75" customHeight="1">
      <c r="A1" s="1" t="s">
        <v>1628</v>
      </c>
      <c r="B1" s="2" t="s">
        <v>1629</v>
      </c>
      <c r="C1" s="3" t="s">
        <v>1630</v>
      </c>
      <c r="E1" s="5" t="s">
        <v>1631</v>
      </c>
    </row>
    <row r="2" spans="1:5" ht="12.75" customHeight="1">
      <c r="A2" s="1" t="s">
        <v>1632</v>
      </c>
      <c r="B2" s="2" t="s">
        <v>1633</v>
      </c>
      <c r="E2" s="6" t="s">
        <v>1634</v>
      </c>
    </row>
    <row r="3" spans="1:5" ht="12.75" customHeight="1">
      <c r="A3" s="1" t="s">
        <v>1635</v>
      </c>
      <c r="B3" s="7" t="s">
        <v>1636</v>
      </c>
      <c r="E3" s="8"/>
    </row>
    <row r="4" spans="1:2" ht="12.75" customHeight="1">
      <c r="A4" s="1" t="s">
        <v>1637</v>
      </c>
      <c r="B4" s="9" t="s">
        <v>1638</v>
      </c>
    </row>
    <row r="5" spans="1:3" ht="12.75" customHeight="1">
      <c r="A5" s="1" t="s">
        <v>1639</v>
      </c>
      <c r="B5" s="10" t="s">
        <v>1640</v>
      </c>
      <c r="C5" s="3" t="s">
        <v>1630</v>
      </c>
    </row>
    <row r="6" spans="2:6" ht="10.5" customHeight="1">
      <c r="B6" s="11"/>
      <c r="C6" s="12"/>
      <c r="F6" s="13"/>
    </row>
    <row r="7" spans="2:6" ht="11.25" customHeight="1">
      <c r="B7" s="14"/>
      <c r="D7" s="15" t="s">
        <v>1641</v>
      </c>
      <c r="F7" s="13"/>
    </row>
    <row r="8" spans="2:6" ht="13.5" customHeight="1">
      <c r="B8" s="16" t="s">
        <v>1630</v>
      </c>
      <c r="C8" s="17"/>
      <c r="D8" s="18"/>
      <c r="F8" s="19"/>
    </row>
    <row r="9" spans="1:5" s="11" customFormat="1" ht="12.75" customHeight="1">
      <c r="A9" s="181"/>
      <c r="B9" s="50" t="s">
        <v>1642</v>
      </c>
      <c r="C9" s="51" t="s">
        <v>1643</v>
      </c>
      <c r="D9" s="52" t="s">
        <v>1644</v>
      </c>
      <c r="E9" s="51" t="s">
        <v>1645</v>
      </c>
    </row>
    <row r="10" spans="1:6" ht="12.75" customHeight="1">
      <c r="A10" s="22">
        <v>100000</v>
      </c>
      <c r="B10" s="23" t="s">
        <v>1646</v>
      </c>
      <c r="C10" s="24">
        <f>C11+C22+C31+C63+C129</f>
        <v>553033977</v>
      </c>
      <c r="D10" s="24">
        <f>D11+D22+D31+D63+D129</f>
        <v>103357918</v>
      </c>
      <c r="E10" s="24">
        <f>SUM(C10:D10)</f>
        <v>656391895</v>
      </c>
      <c r="F10" s="25"/>
    </row>
    <row r="11" spans="1:6" ht="12.75" customHeight="1">
      <c r="A11" s="22">
        <v>110000</v>
      </c>
      <c r="B11" s="23" t="s">
        <v>1647</v>
      </c>
      <c r="C11" s="24">
        <f>+C12+C15+C19</f>
        <v>9889780</v>
      </c>
      <c r="D11" s="24">
        <f>+D12+D15</f>
        <v>0</v>
      </c>
      <c r="E11" s="24">
        <f aca="true" t="shared" si="0" ref="E11:E19">+C11+D11</f>
        <v>9889780</v>
      </c>
      <c r="F11" s="25"/>
    </row>
    <row r="12" spans="1:6" ht="12.75" customHeight="1">
      <c r="A12" s="22">
        <v>110500</v>
      </c>
      <c r="B12" s="23" t="s">
        <v>1648</v>
      </c>
      <c r="C12" s="24">
        <f>SUM(C13:C14)</f>
        <v>38850</v>
      </c>
      <c r="D12" s="24">
        <f>SUM(D14)</f>
        <v>0</v>
      </c>
      <c r="E12" s="24">
        <f t="shared" si="0"/>
        <v>38850</v>
      </c>
      <c r="F12" s="25"/>
    </row>
    <row r="13" spans="1:6" ht="12.75" customHeight="1">
      <c r="A13" s="22">
        <v>110501</v>
      </c>
      <c r="B13" s="26" t="s">
        <v>1649</v>
      </c>
      <c r="C13" s="27">
        <v>0</v>
      </c>
      <c r="D13" s="27">
        <v>0</v>
      </c>
      <c r="E13" s="27">
        <f t="shared" si="0"/>
        <v>0</v>
      </c>
      <c r="F13" s="25"/>
    </row>
    <row r="14" spans="1:6" ht="12.75" customHeight="1">
      <c r="A14" s="22">
        <v>110502</v>
      </c>
      <c r="B14" s="26" t="s">
        <v>1650</v>
      </c>
      <c r="C14" s="27">
        <v>38850</v>
      </c>
      <c r="D14" s="27">
        <v>0</v>
      </c>
      <c r="E14" s="27">
        <f t="shared" si="0"/>
        <v>38850</v>
      </c>
      <c r="F14" s="25"/>
    </row>
    <row r="15" spans="1:6" ht="12.75" customHeight="1">
      <c r="A15" s="22">
        <v>111000</v>
      </c>
      <c r="B15" s="23" t="s">
        <v>1651</v>
      </c>
      <c r="C15" s="24">
        <f>SUM(C16:C18)</f>
        <v>229166</v>
      </c>
      <c r="D15" s="4">
        <v>0</v>
      </c>
      <c r="E15" s="4">
        <f t="shared" si="0"/>
        <v>229166</v>
      </c>
      <c r="F15" s="25"/>
    </row>
    <row r="16" spans="1:6" ht="12.75" customHeight="1">
      <c r="A16" s="22">
        <v>111005</v>
      </c>
      <c r="B16" s="26" t="s">
        <v>1652</v>
      </c>
      <c r="C16" s="27">
        <v>229166</v>
      </c>
      <c r="D16" s="21">
        <v>0</v>
      </c>
      <c r="E16" s="21">
        <f t="shared" si="0"/>
        <v>229166</v>
      </c>
      <c r="F16" s="25"/>
    </row>
    <row r="17" spans="1:6" ht="12.75" customHeight="1">
      <c r="A17" s="22">
        <v>111006</v>
      </c>
      <c r="B17" s="26" t="s">
        <v>1653</v>
      </c>
      <c r="C17" s="27">
        <v>0</v>
      </c>
      <c r="D17" s="21"/>
      <c r="E17" s="21">
        <f t="shared" si="0"/>
        <v>0</v>
      </c>
      <c r="F17" s="25"/>
    </row>
    <row r="18" spans="1:6" ht="12.75" customHeight="1">
      <c r="A18" s="22">
        <v>111090</v>
      </c>
      <c r="B18" s="26" t="s">
        <v>1654</v>
      </c>
      <c r="C18" s="27">
        <v>0</v>
      </c>
      <c r="D18" s="21">
        <v>0</v>
      </c>
      <c r="E18" s="21">
        <f t="shared" si="0"/>
        <v>0</v>
      </c>
      <c r="F18" s="25"/>
    </row>
    <row r="19" spans="1:6" ht="12.75" customHeight="1">
      <c r="A19" s="22">
        <v>112500</v>
      </c>
      <c r="B19" s="28" t="s">
        <v>1655</v>
      </c>
      <c r="C19" s="24">
        <f>SUM(C20:C21)</f>
        <v>9621764</v>
      </c>
      <c r="D19" s="4">
        <v>0</v>
      </c>
      <c r="E19" s="4">
        <f t="shared" si="0"/>
        <v>9621764</v>
      </c>
      <c r="F19" s="13"/>
    </row>
    <row r="20" spans="1:6" ht="12.75" customHeight="1">
      <c r="A20" s="22">
        <v>112504</v>
      </c>
      <c r="B20" s="26" t="s">
        <v>1656</v>
      </c>
      <c r="C20" s="27">
        <v>9621764</v>
      </c>
      <c r="D20" s="21">
        <v>0</v>
      </c>
      <c r="E20" s="21">
        <f>SUM(C20:D20)</f>
        <v>9621764</v>
      </c>
      <c r="F20" s="13"/>
    </row>
    <row r="21" spans="1:6" ht="12" customHeight="1">
      <c r="A21" s="22">
        <v>112506</v>
      </c>
      <c r="B21" s="26" t="s">
        <v>1657</v>
      </c>
      <c r="C21" s="27"/>
      <c r="D21" s="29">
        <v>0</v>
      </c>
      <c r="E21" s="29">
        <f>+C21+D21</f>
        <v>0</v>
      </c>
      <c r="F21" s="13"/>
    </row>
    <row r="22" spans="1:5" ht="12.75" customHeight="1">
      <c r="A22" s="22">
        <v>120000</v>
      </c>
      <c r="B22" s="23" t="s">
        <v>1658</v>
      </c>
      <c r="C22" s="24">
        <f>+C23+C26+C28</f>
        <v>191567883</v>
      </c>
      <c r="D22" s="24">
        <f>+D23+D26+D28</f>
        <v>0</v>
      </c>
      <c r="E22" s="30">
        <f>SUM(C22:D22)</f>
        <v>191567883</v>
      </c>
    </row>
    <row r="23" spans="1:5" ht="12.75" customHeight="1">
      <c r="A23" s="22">
        <v>120100</v>
      </c>
      <c r="B23" s="23" t="s">
        <v>1659</v>
      </c>
      <c r="C23" s="24">
        <f>SUM(C24:C25)</f>
        <v>191567883</v>
      </c>
      <c r="D23" s="30">
        <v>0</v>
      </c>
      <c r="E23" s="30">
        <f aca="true" t="shared" si="1" ref="E23:E30">+C23+D23</f>
        <v>191567883</v>
      </c>
    </row>
    <row r="24" spans="1:5" ht="12.75" customHeight="1">
      <c r="A24" s="22">
        <v>120101</v>
      </c>
      <c r="B24" s="26" t="s">
        <v>1660</v>
      </c>
      <c r="C24" s="21">
        <v>50956172</v>
      </c>
      <c r="D24" s="27">
        <v>0</v>
      </c>
      <c r="E24" s="27">
        <f t="shared" si="1"/>
        <v>50956172</v>
      </c>
    </row>
    <row r="25" spans="1:5" ht="12.75" customHeight="1">
      <c r="A25" s="22">
        <v>120106</v>
      </c>
      <c r="B25" s="26" t="s">
        <v>1661</v>
      </c>
      <c r="C25" s="21">
        <v>140611711</v>
      </c>
      <c r="D25" s="27">
        <v>0</v>
      </c>
      <c r="E25" s="27">
        <f t="shared" si="1"/>
        <v>140611711</v>
      </c>
    </row>
    <row r="26" spans="1:5" ht="12.75" customHeight="1">
      <c r="A26" s="22">
        <v>120200</v>
      </c>
      <c r="B26" s="23" t="s">
        <v>1662</v>
      </c>
      <c r="C26" s="4">
        <f>SUM(C27:C28)</f>
        <v>0</v>
      </c>
      <c r="E26" s="4">
        <f t="shared" si="1"/>
        <v>0</v>
      </c>
    </row>
    <row r="27" spans="1:5" ht="12.75" customHeight="1">
      <c r="A27" s="22">
        <v>120290</v>
      </c>
      <c r="B27" s="26" t="s">
        <v>1663</v>
      </c>
      <c r="C27" s="21"/>
      <c r="D27" s="21"/>
      <c r="E27" s="21">
        <f t="shared" si="1"/>
        <v>0</v>
      </c>
    </row>
    <row r="28" spans="1:5" ht="12.75" customHeight="1">
      <c r="A28" s="22">
        <v>120800</v>
      </c>
      <c r="B28" s="23" t="s">
        <v>1664</v>
      </c>
      <c r="C28" s="4">
        <f>SUM(C29:C30)</f>
        <v>0</v>
      </c>
      <c r="D28" s="4">
        <f>SUM(D29:D30)</f>
        <v>0</v>
      </c>
      <c r="E28" s="4">
        <f t="shared" si="1"/>
        <v>0</v>
      </c>
    </row>
    <row r="29" spans="1:5" ht="12.75" customHeight="1">
      <c r="A29" s="22">
        <v>120802</v>
      </c>
      <c r="B29" s="26" t="s">
        <v>1665</v>
      </c>
      <c r="C29" s="21"/>
      <c r="D29" s="21"/>
      <c r="E29" s="21">
        <f t="shared" si="1"/>
        <v>0</v>
      </c>
    </row>
    <row r="30" spans="1:5" ht="12.75" customHeight="1">
      <c r="A30" s="22">
        <v>120890</v>
      </c>
      <c r="B30" s="26" t="s">
        <v>1666</v>
      </c>
      <c r="C30" s="27">
        <v>0</v>
      </c>
      <c r="D30" s="27">
        <v>0</v>
      </c>
      <c r="E30" s="27">
        <f t="shared" si="1"/>
        <v>0</v>
      </c>
    </row>
    <row r="31" spans="1:5" ht="12.75" customHeight="1">
      <c r="A31" s="22">
        <v>140000</v>
      </c>
      <c r="B31" s="23" t="s">
        <v>1667</v>
      </c>
      <c r="C31" s="24">
        <f>+C32+C34+C37+C40+C42+C48+C53+C58+C50</f>
        <v>351459601</v>
      </c>
      <c r="D31" s="24">
        <f>+D32+D34+D37+D40+D48++D50+D53+D58</f>
        <v>0</v>
      </c>
      <c r="E31" s="24">
        <f>SUM(C31:D31)</f>
        <v>351459601</v>
      </c>
    </row>
    <row r="32" spans="1:5" ht="12.75" customHeight="1">
      <c r="A32" s="22">
        <v>140100</v>
      </c>
      <c r="B32" s="28" t="s">
        <v>1668</v>
      </c>
      <c r="C32" s="24">
        <f>+C33</f>
        <v>0</v>
      </c>
      <c r="D32" s="24">
        <f>SUM(D33:D33)</f>
        <v>0</v>
      </c>
      <c r="E32" s="24">
        <f aca="true" t="shared" si="2" ref="E32:E38">+C32+D32</f>
        <v>0</v>
      </c>
    </row>
    <row r="33" spans="1:5" ht="12.75" customHeight="1">
      <c r="A33" s="22">
        <v>140190</v>
      </c>
      <c r="B33" s="26" t="s">
        <v>1669</v>
      </c>
      <c r="C33" s="27">
        <v>0</v>
      </c>
      <c r="D33" s="21">
        <v>0</v>
      </c>
      <c r="E33" s="21">
        <f t="shared" si="2"/>
        <v>0</v>
      </c>
    </row>
    <row r="34" spans="1:5" ht="12.75" customHeight="1">
      <c r="A34" s="22">
        <v>140400</v>
      </c>
      <c r="B34" s="23" t="s">
        <v>1655</v>
      </c>
      <c r="C34" s="24">
        <f>SUM(C35:C36)</f>
        <v>894919</v>
      </c>
      <c r="D34" s="4">
        <v>0</v>
      </c>
      <c r="E34" s="4">
        <f t="shared" si="2"/>
        <v>894919</v>
      </c>
    </row>
    <row r="35" spans="1:5" ht="12.75" customHeight="1">
      <c r="A35" s="22">
        <v>140414</v>
      </c>
      <c r="B35" s="26" t="s">
        <v>1670</v>
      </c>
      <c r="C35" s="27">
        <v>894919</v>
      </c>
      <c r="D35" s="21">
        <v>0</v>
      </c>
      <c r="E35" s="21">
        <f t="shared" si="2"/>
        <v>894919</v>
      </c>
    </row>
    <row r="36" spans="1:5" ht="12.75" customHeight="1">
      <c r="A36" s="22">
        <v>140415</v>
      </c>
      <c r="B36" s="26" t="s">
        <v>1671</v>
      </c>
      <c r="C36" s="27">
        <v>0</v>
      </c>
      <c r="D36" s="21">
        <v>0</v>
      </c>
      <c r="E36" s="21">
        <f t="shared" si="2"/>
        <v>0</v>
      </c>
    </row>
    <row r="37" spans="1:5" ht="12.75" customHeight="1">
      <c r="A37" s="22">
        <v>140700</v>
      </c>
      <c r="B37" s="23" t="s">
        <v>1672</v>
      </c>
      <c r="C37" s="24">
        <f>SUM(C38:C39)</f>
        <v>0</v>
      </c>
      <c r="D37" s="4">
        <v>0</v>
      </c>
      <c r="E37" s="4">
        <f t="shared" si="2"/>
        <v>0</v>
      </c>
    </row>
    <row r="38" spans="1:5" ht="12.75" customHeight="1">
      <c r="A38" s="22">
        <v>140701</v>
      </c>
      <c r="B38" s="26" t="s">
        <v>1673</v>
      </c>
      <c r="C38" s="27"/>
      <c r="D38" s="21">
        <v>0</v>
      </c>
      <c r="E38" s="21">
        <f t="shared" si="2"/>
        <v>0</v>
      </c>
    </row>
    <row r="39" spans="1:5" ht="12.75" customHeight="1">
      <c r="A39" s="22">
        <v>140790</v>
      </c>
      <c r="B39" s="26" t="s">
        <v>1674</v>
      </c>
      <c r="C39" s="27">
        <v>0</v>
      </c>
      <c r="D39" s="21"/>
      <c r="E39" s="21"/>
    </row>
    <row r="40" spans="1:5" ht="12.75" customHeight="1">
      <c r="A40" s="22">
        <v>141500</v>
      </c>
      <c r="B40" s="23" t="s">
        <v>1675</v>
      </c>
      <c r="C40" s="24">
        <f>+C41</f>
        <v>0</v>
      </c>
      <c r="D40" s="4">
        <v>0</v>
      </c>
      <c r="E40" s="4">
        <f aca="true" t="shared" si="3" ref="E40:E47">+C40+D40</f>
        <v>0</v>
      </c>
    </row>
    <row r="41" spans="1:5" ht="12.75" customHeight="1">
      <c r="A41" s="22">
        <v>141590</v>
      </c>
      <c r="B41" s="26" t="s">
        <v>1676</v>
      </c>
      <c r="C41" s="27">
        <v>0</v>
      </c>
      <c r="D41" s="21">
        <v>0</v>
      </c>
      <c r="E41" s="21">
        <f t="shared" si="3"/>
        <v>0</v>
      </c>
    </row>
    <row r="42" spans="1:5" ht="12.75" customHeight="1">
      <c r="A42" s="22">
        <v>142000</v>
      </c>
      <c r="B42" s="23" t="s">
        <v>1677</v>
      </c>
      <c r="C42" s="24">
        <f>SUM(C43:C47)</f>
        <v>87999480</v>
      </c>
      <c r="D42" s="24">
        <f>SUM(D45:D46)</f>
        <v>0</v>
      </c>
      <c r="E42" s="24">
        <f t="shared" si="3"/>
        <v>87999480</v>
      </c>
    </row>
    <row r="43" spans="1:5" ht="12.75" customHeight="1">
      <c r="A43" s="22">
        <v>142003</v>
      </c>
      <c r="B43" s="26" t="s">
        <v>1678</v>
      </c>
      <c r="C43" s="27">
        <v>9764331</v>
      </c>
      <c r="D43" s="27">
        <v>0</v>
      </c>
      <c r="E43" s="27">
        <f t="shared" si="3"/>
        <v>9764331</v>
      </c>
    </row>
    <row r="44" spans="1:5" ht="12.75" customHeight="1">
      <c r="A44" s="22">
        <v>142005</v>
      </c>
      <c r="B44" s="26" t="s">
        <v>1679</v>
      </c>
      <c r="C44" s="27">
        <v>78235149</v>
      </c>
      <c r="D44" s="27">
        <v>0</v>
      </c>
      <c r="E44" s="27">
        <f t="shared" si="3"/>
        <v>78235149</v>
      </c>
    </row>
    <row r="45" spans="1:5" ht="12.75" customHeight="1">
      <c r="A45" s="22">
        <v>142012</v>
      </c>
      <c r="B45" s="26" t="s">
        <v>1680</v>
      </c>
      <c r="C45" s="27"/>
      <c r="D45" s="21">
        <v>0</v>
      </c>
      <c r="E45" s="21">
        <f t="shared" si="3"/>
        <v>0</v>
      </c>
    </row>
    <row r="46" spans="1:5" ht="12.75" customHeight="1">
      <c r="A46" s="22">
        <v>142013</v>
      </c>
      <c r="B46" s="26" t="s">
        <v>1681</v>
      </c>
      <c r="C46" s="27"/>
      <c r="D46" s="21">
        <v>0</v>
      </c>
      <c r="E46" s="21">
        <f t="shared" si="3"/>
        <v>0</v>
      </c>
    </row>
    <row r="47" spans="1:5" ht="12.75" customHeight="1">
      <c r="A47" s="22">
        <v>142090</v>
      </c>
      <c r="B47" s="26" t="s">
        <v>1682</v>
      </c>
      <c r="C47" s="27">
        <v>0</v>
      </c>
      <c r="D47" s="21">
        <v>0</v>
      </c>
      <c r="E47" s="21">
        <f t="shared" si="3"/>
        <v>0</v>
      </c>
    </row>
    <row r="48" spans="1:5" ht="12.75" customHeight="1">
      <c r="A48" s="22">
        <v>142200</v>
      </c>
      <c r="B48" s="23" t="s">
        <v>1683</v>
      </c>
      <c r="C48" s="24">
        <f>+C49</f>
        <v>0</v>
      </c>
      <c r="D48" s="24"/>
      <c r="E48" s="4">
        <f>SUM(C48:D48)</f>
        <v>0</v>
      </c>
    </row>
    <row r="49" spans="1:5" ht="12.75" customHeight="1">
      <c r="A49" s="22">
        <v>142250</v>
      </c>
      <c r="B49" s="26" t="s">
        <v>1684</v>
      </c>
      <c r="C49" s="27"/>
      <c r="D49" s="21"/>
      <c r="E49" s="21">
        <f>SUM(C49:D49)</f>
        <v>0</v>
      </c>
    </row>
    <row r="50" spans="1:5" ht="12.75" customHeight="1">
      <c r="A50" s="22">
        <v>142500</v>
      </c>
      <c r="B50" s="23" t="s">
        <v>1685</v>
      </c>
      <c r="C50" s="24">
        <f>SUM(C51:C52)</f>
        <v>257276913</v>
      </c>
      <c r="D50" s="24">
        <f>SUM(D51:D52)</f>
        <v>0</v>
      </c>
      <c r="E50" s="24">
        <f>+C50+D50</f>
        <v>257276913</v>
      </c>
    </row>
    <row r="51" spans="1:5" ht="12.75" customHeight="1">
      <c r="A51" s="22">
        <v>142503</v>
      </c>
      <c r="B51" s="26" t="s">
        <v>1686</v>
      </c>
      <c r="C51" s="27">
        <v>52552787</v>
      </c>
      <c r="D51" s="27"/>
      <c r="E51" s="27">
        <f>SUM(C51:D51)</f>
        <v>52552787</v>
      </c>
    </row>
    <row r="52" spans="1:5" ht="12.75" customHeight="1">
      <c r="A52" s="22">
        <v>142504</v>
      </c>
      <c r="B52" s="26" t="s">
        <v>1687</v>
      </c>
      <c r="C52" s="27">
        <v>204724126</v>
      </c>
      <c r="D52" s="27"/>
      <c r="E52" s="27">
        <f>SUM(C52:D52)</f>
        <v>204724126</v>
      </c>
    </row>
    <row r="53" spans="1:5" ht="12.75" customHeight="1">
      <c r="A53" s="22">
        <v>147000</v>
      </c>
      <c r="B53" s="23" t="s">
        <v>1688</v>
      </c>
      <c r="C53" s="4">
        <f>SUM(C54:C57)</f>
        <v>5288289</v>
      </c>
      <c r="D53" s="24">
        <f>SUM(D54:D54)</f>
        <v>0</v>
      </c>
      <c r="E53" s="24">
        <f aca="true" t="shared" si="4" ref="E53:E92">+C53+D53</f>
        <v>5288289</v>
      </c>
    </row>
    <row r="54" spans="1:5" ht="12.75" customHeight="1">
      <c r="A54" s="22">
        <v>147002</v>
      </c>
      <c r="B54" s="26" t="s">
        <v>1689</v>
      </c>
      <c r="C54" s="21"/>
      <c r="D54" s="27">
        <v>0</v>
      </c>
      <c r="E54" s="27">
        <f t="shared" si="4"/>
        <v>0</v>
      </c>
    </row>
    <row r="55" spans="1:5" ht="12.75" customHeight="1">
      <c r="A55" s="22">
        <v>147013</v>
      </c>
      <c r="B55" s="26" t="s">
        <v>1690</v>
      </c>
      <c r="C55" s="21"/>
      <c r="D55" s="24">
        <v>0</v>
      </c>
      <c r="E55" s="27">
        <f t="shared" si="4"/>
        <v>0</v>
      </c>
    </row>
    <row r="56" spans="1:5" ht="12.75" customHeight="1">
      <c r="A56" s="22">
        <v>147028</v>
      </c>
      <c r="B56" s="26" t="s">
        <v>1691</v>
      </c>
      <c r="C56" s="21"/>
      <c r="D56" s="24">
        <v>0</v>
      </c>
      <c r="E56" s="27">
        <f t="shared" si="4"/>
        <v>0</v>
      </c>
    </row>
    <row r="57" spans="1:5" ht="12" customHeight="1">
      <c r="A57" s="22">
        <v>147090</v>
      </c>
      <c r="B57" s="26" t="s">
        <v>1692</v>
      </c>
      <c r="C57" s="21">
        <v>5288289</v>
      </c>
      <c r="D57" s="27">
        <v>0</v>
      </c>
      <c r="E57" s="27">
        <f t="shared" si="4"/>
        <v>5288289</v>
      </c>
    </row>
    <row r="58" spans="1:5" ht="12.75" customHeight="1">
      <c r="A58" s="22">
        <v>148000</v>
      </c>
      <c r="B58" s="23" t="s">
        <v>1693</v>
      </c>
      <c r="C58" s="4">
        <f>SUM(C59:C62)</f>
        <v>0</v>
      </c>
      <c r="D58" s="4">
        <f>SUM(D59:D62)</f>
        <v>0</v>
      </c>
      <c r="E58" s="4">
        <f t="shared" si="4"/>
        <v>0</v>
      </c>
    </row>
    <row r="59" spans="1:5" ht="12.75" customHeight="1">
      <c r="A59" s="22">
        <v>148006</v>
      </c>
      <c r="B59" s="26" t="s">
        <v>1694</v>
      </c>
      <c r="C59" s="21"/>
      <c r="D59" s="21"/>
      <c r="E59" s="21">
        <f t="shared" si="4"/>
        <v>0</v>
      </c>
    </row>
    <row r="60" spans="1:5" ht="12.75" customHeight="1">
      <c r="A60" s="22">
        <v>148009</v>
      </c>
      <c r="B60" s="26" t="s">
        <v>1695</v>
      </c>
      <c r="C60" s="21"/>
      <c r="D60" s="21">
        <v>0</v>
      </c>
      <c r="E60" s="21">
        <f t="shared" si="4"/>
        <v>0</v>
      </c>
    </row>
    <row r="61" spans="1:5" ht="12.75" customHeight="1">
      <c r="A61" s="22">
        <v>148012</v>
      </c>
      <c r="B61" s="26" t="s">
        <v>1696</v>
      </c>
      <c r="C61" s="21"/>
      <c r="D61" s="21">
        <v>0</v>
      </c>
      <c r="E61" s="21">
        <f t="shared" si="4"/>
        <v>0</v>
      </c>
    </row>
    <row r="62" spans="1:5" ht="12.75" customHeight="1">
      <c r="A62" s="22">
        <v>148090</v>
      </c>
      <c r="B62" s="26" t="s">
        <v>1697</v>
      </c>
      <c r="C62" s="21"/>
      <c r="D62" s="27">
        <v>0</v>
      </c>
      <c r="E62" s="27">
        <f t="shared" si="4"/>
        <v>0</v>
      </c>
    </row>
    <row r="63" spans="1:5" ht="12.75" customHeight="1">
      <c r="A63" s="22">
        <v>160000</v>
      </c>
      <c r="B63" s="23" t="s">
        <v>1698</v>
      </c>
      <c r="C63" s="31">
        <f>C64+C67+C71+C76+C84+C88+C98+C103+C108+C114+C117+C120</f>
        <v>0</v>
      </c>
      <c r="D63" s="31">
        <f>D64+D67+D71+D73+D76+D84+D88+D98+D103+D108+D114+D117+D120</f>
        <v>8611706</v>
      </c>
      <c r="E63" s="31">
        <f t="shared" si="4"/>
        <v>8611706</v>
      </c>
    </row>
    <row r="64" spans="1:5" ht="12.75" customHeight="1">
      <c r="A64" s="22">
        <v>160500</v>
      </c>
      <c r="B64" s="23" t="s">
        <v>1699</v>
      </c>
      <c r="C64" s="31">
        <f>SUM(C65:C66)</f>
        <v>0</v>
      </c>
      <c r="D64" s="31">
        <f>SUM(D65:D66)</f>
        <v>1567620</v>
      </c>
      <c r="E64" s="31">
        <f t="shared" si="4"/>
        <v>1567620</v>
      </c>
    </row>
    <row r="65" spans="1:5" ht="12.75" customHeight="1">
      <c r="A65" s="22">
        <v>160501</v>
      </c>
      <c r="B65" s="26" t="s">
        <v>1700</v>
      </c>
      <c r="C65" s="32">
        <v>0</v>
      </c>
      <c r="D65" s="32">
        <v>1567620</v>
      </c>
      <c r="E65" s="32">
        <f t="shared" si="4"/>
        <v>1567620</v>
      </c>
    </row>
    <row r="66" spans="1:5" ht="12.75" customHeight="1">
      <c r="A66" s="22">
        <v>160502</v>
      </c>
      <c r="B66" s="26" t="s">
        <v>1701</v>
      </c>
      <c r="C66" s="32">
        <v>0</v>
      </c>
      <c r="D66" s="32">
        <v>0</v>
      </c>
      <c r="E66" s="32">
        <f t="shared" si="4"/>
        <v>0</v>
      </c>
    </row>
    <row r="67" spans="1:5" ht="12.75" customHeight="1">
      <c r="A67" s="22">
        <v>161500</v>
      </c>
      <c r="B67" s="23" t="s">
        <v>1702</v>
      </c>
      <c r="C67" s="31">
        <f>SUM(C68:C70)</f>
        <v>0</v>
      </c>
      <c r="D67" s="31">
        <f>SUM(D68:D70)</f>
        <v>0</v>
      </c>
      <c r="E67" s="31">
        <f t="shared" si="4"/>
        <v>0</v>
      </c>
    </row>
    <row r="68" spans="1:5" ht="12.75" customHeight="1">
      <c r="A68" s="22">
        <v>161501</v>
      </c>
      <c r="B68" s="26" t="s">
        <v>1703</v>
      </c>
      <c r="C68" s="32">
        <v>0</v>
      </c>
      <c r="D68" s="32"/>
      <c r="E68" s="32">
        <f t="shared" si="4"/>
        <v>0</v>
      </c>
    </row>
    <row r="69" spans="1:5" ht="12.75" customHeight="1">
      <c r="A69" s="22">
        <v>161505</v>
      </c>
      <c r="B69" s="26" t="s">
        <v>1704</v>
      </c>
      <c r="C69" s="32">
        <v>0</v>
      </c>
      <c r="D69" s="32">
        <v>0</v>
      </c>
      <c r="E69" s="32">
        <f t="shared" si="4"/>
        <v>0</v>
      </c>
    </row>
    <row r="70" spans="1:5" ht="12.75" customHeight="1">
      <c r="A70" s="22">
        <v>161590</v>
      </c>
      <c r="B70" s="26" t="s">
        <v>1705</v>
      </c>
      <c r="C70" s="32">
        <v>0</v>
      </c>
      <c r="D70" s="32">
        <v>0</v>
      </c>
      <c r="E70" s="32">
        <f t="shared" si="4"/>
        <v>0</v>
      </c>
    </row>
    <row r="71" spans="1:5" ht="12.75" customHeight="1">
      <c r="A71" s="22">
        <v>162000</v>
      </c>
      <c r="B71" s="23" t="s">
        <v>1706</v>
      </c>
      <c r="C71" s="31">
        <f>+C72</f>
        <v>0</v>
      </c>
      <c r="D71" s="31">
        <f>+D72</f>
        <v>0</v>
      </c>
      <c r="E71" s="31">
        <f t="shared" si="4"/>
        <v>0</v>
      </c>
    </row>
    <row r="72" spans="1:5" ht="12.75" customHeight="1">
      <c r="A72" s="22">
        <v>162005</v>
      </c>
      <c r="B72" s="26" t="s">
        <v>1707</v>
      </c>
      <c r="C72" s="32">
        <v>0</v>
      </c>
      <c r="D72" s="32">
        <v>0</v>
      </c>
      <c r="E72" s="32">
        <f t="shared" si="4"/>
        <v>0</v>
      </c>
    </row>
    <row r="73" spans="1:5" ht="12.75" customHeight="1">
      <c r="A73" s="22">
        <v>162500</v>
      </c>
      <c r="B73" s="23" t="s">
        <v>1708</v>
      </c>
      <c r="C73" s="31">
        <f>+C74</f>
        <v>0</v>
      </c>
      <c r="D73" s="31">
        <f>SUM(D74:D75)</f>
        <v>0</v>
      </c>
      <c r="E73" s="31">
        <f t="shared" si="4"/>
        <v>0</v>
      </c>
    </row>
    <row r="74" spans="1:5" ht="12.75" customHeight="1">
      <c r="A74" s="22">
        <v>162505</v>
      </c>
      <c r="B74" s="26" t="s">
        <v>1709</v>
      </c>
      <c r="C74" s="32">
        <v>0</v>
      </c>
      <c r="D74" s="32">
        <v>0</v>
      </c>
      <c r="E74" s="32">
        <f t="shared" si="4"/>
        <v>0</v>
      </c>
    </row>
    <row r="75" spans="1:5" ht="12.75" customHeight="1">
      <c r="A75" s="22">
        <v>162507</v>
      </c>
      <c r="B75" s="26" t="s">
        <v>1710</v>
      </c>
      <c r="C75" s="32"/>
      <c r="D75" s="32">
        <v>0</v>
      </c>
      <c r="E75" s="32">
        <f t="shared" si="4"/>
        <v>0</v>
      </c>
    </row>
    <row r="76" spans="1:5" ht="12.75" customHeight="1">
      <c r="A76" s="22">
        <v>163500</v>
      </c>
      <c r="B76" s="28" t="s">
        <v>1711</v>
      </c>
      <c r="C76" s="31">
        <f>SUM(C77:C83)</f>
        <v>0</v>
      </c>
      <c r="D76" s="31">
        <f>SUM(D77:D83)</f>
        <v>1084549</v>
      </c>
      <c r="E76" s="31">
        <f t="shared" si="4"/>
        <v>1084549</v>
      </c>
    </row>
    <row r="77" spans="1:5" ht="12.75" customHeight="1">
      <c r="A77" s="22">
        <v>163501</v>
      </c>
      <c r="B77" s="26" t="s">
        <v>1712</v>
      </c>
      <c r="C77" s="32">
        <v>0</v>
      </c>
      <c r="D77" s="32">
        <v>7370</v>
      </c>
      <c r="E77" s="32">
        <f t="shared" si="4"/>
        <v>7370</v>
      </c>
    </row>
    <row r="78" spans="1:5" ht="12.75" customHeight="1">
      <c r="A78" s="22">
        <v>163502</v>
      </c>
      <c r="B78" s="26" t="s">
        <v>1713</v>
      </c>
      <c r="C78" s="32">
        <v>0</v>
      </c>
      <c r="D78" s="32">
        <v>0</v>
      </c>
      <c r="E78" s="32">
        <f t="shared" si="4"/>
        <v>0</v>
      </c>
    </row>
    <row r="79" spans="1:5" ht="12.75" customHeight="1">
      <c r="A79" s="22">
        <v>163503</v>
      </c>
      <c r="B79" s="26" t="s">
        <v>1710</v>
      </c>
      <c r="C79" s="32">
        <v>0</v>
      </c>
      <c r="D79" s="32">
        <v>80428</v>
      </c>
      <c r="E79" s="32">
        <f t="shared" si="4"/>
        <v>80428</v>
      </c>
    </row>
    <row r="80" spans="1:5" ht="12.75" customHeight="1">
      <c r="A80" s="22">
        <v>163504</v>
      </c>
      <c r="B80" s="33" t="s">
        <v>1709</v>
      </c>
      <c r="C80" s="32">
        <v>0</v>
      </c>
      <c r="D80" s="32">
        <v>995920</v>
      </c>
      <c r="E80" s="32">
        <f t="shared" si="4"/>
        <v>995920</v>
      </c>
    </row>
    <row r="81" spans="1:5" ht="12.75" customHeight="1">
      <c r="A81" s="22">
        <v>163505</v>
      </c>
      <c r="B81" s="33" t="s">
        <v>1714</v>
      </c>
      <c r="C81" s="32">
        <v>0</v>
      </c>
      <c r="D81" s="32">
        <v>520</v>
      </c>
      <c r="E81" s="32">
        <f t="shared" si="4"/>
        <v>520</v>
      </c>
    </row>
    <row r="82" spans="1:5" ht="12.75" customHeight="1">
      <c r="A82" s="22">
        <v>163511</v>
      </c>
      <c r="B82" s="2" t="s">
        <v>1715</v>
      </c>
      <c r="C82" s="32">
        <v>0</v>
      </c>
      <c r="D82" s="32">
        <v>311</v>
      </c>
      <c r="E82" s="32">
        <f t="shared" si="4"/>
        <v>311</v>
      </c>
    </row>
    <row r="83" spans="1:5" ht="12.75" customHeight="1">
      <c r="A83" s="22">
        <v>163599</v>
      </c>
      <c r="B83" s="2" t="s">
        <v>1716</v>
      </c>
      <c r="C83" s="32">
        <v>0</v>
      </c>
      <c r="D83" s="32">
        <v>0</v>
      </c>
      <c r="E83" s="32">
        <f t="shared" si="4"/>
        <v>0</v>
      </c>
    </row>
    <row r="84" spans="1:5" ht="12.75" customHeight="1">
      <c r="A84" s="22">
        <v>164000</v>
      </c>
      <c r="B84" s="34" t="s">
        <v>1717</v>
      </c>
      <c r="C84" s="31">
        <f>SUM(C85:C87)</f>
        <v>0</v>
      </c>
      <c r="D84" s="31">
        <f>SUM(D85:D86)</f>
        <v>3657779</v>
      </c>
      <c r="E84" s="31">
        <f t="shared" si="4"/>
        <v>3657779</v>
      </c>
    </row>
    <row r="85" spans="1:5" ht="12.75" customHeight="1">
      <c r="A85" s="22">
        <v>164001</v>
      </c>
      <c r="B85" s="35" t="s">
        <v>1718</v>
      </c>
      <c r="C85" s="32">
        <v>0</v>
      </c>
      <c r="D85" s="32">
        <v>3657779</v>
      </c>
      <c r="E85" s="32">
        <f t="shared" si="4"/>
        <v>3657779</v>
      </c>
    </row>
    <row r="86" spans="1:5" ht="12.75" customHeight="1">
      <c r="A86" s="22">
        <v>164002</v>
      </c>
      <c r="B86" s="35" t="s">
        <v>1719</v>
      </c>
      <c r="C86" s="32"/>
      <c r="D86" s="32">
        <v>0</v>
      </c>
      <c r="E86" s="32">
        <f t="shared" si="4"/>
        <v>0</v>
      </c>
    </row>
    <row r="87" spans="1:5" ht="12.75" customHeight="1">
      <c r="A87" s="22">
        <v>164099</v>
      </c>
      <c r="B87" s="2" t="s">
        <v>1716</v>
      </c>
      <c r="C87" s="32">
        <v>0</v>
      </c>
      <c r="D87" s="32">
        <v>0</v>
      </c>
      <c r="E87" s="32">
        <f t="shared" si="4"/>
        <v>0</v>
      </c>
    </row>
    <row r="88" spans="1:5" ht="12.75" customHeight="1">
      <c r="A88" s="22">
        <v>165500</v>
      </c>
      <c r="B88" s="34" t="s">
        <v>1720</v>
      </c>
      <c r="C88" s="31">
        <f>SUM(C89:C97)</f>
        <v>0</v>
      </c>
      <c r="D88" s="31">
        <f>SUM(D89:D97)</f>
        <v>18086</v>
      </c>
      <c r="E88" s="31">
        <f t="shared" si="4"/>
        <v>18086</v>
      </c>
    </row>
    <row r="89" spans="1:5" ht="12.75" customHeight="1">
      <c r="A89" s="22">
        <v>165501</v>
      </c>
      <c r="B89" s="2" t="s">
        <v>1721</v>
      </c>
      <c r="C89" s="32">
        <v>0</v>
      </c>
      <c r="D89" s="32">
        <v>2816</v>
      </c>
      <c r="E89" s="32">
        <f t="shared" si="4"/>
        <v>2816</v>
      </c>
    </row>
    <row r="90" spans="1:5" ht="12.75" customHeight="1">
      <c r="A90" s="22">
        <v>165504</v>
      </c>
      <c r="B90" s="2" t="s">
        <v>1722</v>
      </c>
      <c r="C90" s="32">
        <v>0</v>
      </c>
      <c r="D90" s="32">
        <v>0</v>
      </c>
      <c r="E90" s="32">
        <f t="shared" si="4"/>
        <v>0</v>
      </c>
    </row>
    <row r="91" spans="1:5" ht="12.75" customHeight="1">
      <c r="A91" s="22">
        <v>165505</v>
      </c>
      <c r="B91" s="2" t="s">
        <v>1723</v>
      </c>
      <c r="C91" s="32">
        <v>0</v>
      </c>
      <c r="D91" s="32">
        <v>5498</v>
      </c>
      <c r="E91" s="32">
        <f t="shared" si="4"/>
        <v>5498</v>
      </c>
    </row>
    <row r="92" spans="1:5" ht="12.75" customHeight="1">
      <c r="A92" s="22">
        <v>165506</v>
      </c>
      <c r="B92" s="35" t="s">
        <v>1724</v>
      </c>
      <c r="C92" s="32">
        <v>0</v>
      </c>
      <c r="D92" s="32">
        <v>5960</v>
      </c>
      <c r="E92" s="32">
        <f t="shared" si="4"/>
        <v>5960</v>
      </c>
    </row>
    <row r="93" spans="1:5" ht="12.75" customHeight="1">
      <c r="A93" s="22">
        <v>165509</v>
      </c>
      <c r="B93" s="35" t="s">
        <v>1725</v>
      </c>
      <c r="C93" s="32">
        <v>0</v>
      </c>
      <c r="D93" s="32">
        <v>0</v>
      </c>
      <c r="E93" s="32">
        <f>SUM(C93:D93)</f>
        <v>0</v>
      </c>
    </row>
    <row r="94" spans="1:5" ht="12.75" customHeight="1">
      <c r="A94" s="22">
        <v>165510</v>
      </c>
      <c r="B94" s="2" t="s">
        <v>1726</v>
      </c>
      <c r="C94" s="32">
        <v>0</v>
      </c>
      <c r="D94" s="32">
        <v>3812</v>
      </c>
      <c r="E94" s="32">
        <f aca="true" t="shared" si="5" ref="E94:E128">+C94+D94</f>
        <v>3812</v>
      </c>
    </row>
    <row r="95" spans="1:5" ht="12.75" customHeight="1">
      <c r="A95" s="22">
        <v>165511</v>
      </c>
      <c r="B95" s="2" t="s">
        <v>1727</v>
      </c>
      <c r="C95" s="32">
        <v>0</v>
      </c>
      <c r="D95" s="32">
        <v>0</v>
      </c>
      <c r="E95" s="32">
        <f t="shared" si="5"/>
        <v>0</v>
      </c>
    </row>
    <row r="96" spans="1:5" ht="12.75" customHeight="1">
      <c r="A96" s="22">
        <v>165590</v>
      </c>
      <c r="B96" s="2" t="s">
        <v>1728</v>
      </c>
      <c r="C96" s="32">
        <v>0</v>
      </c>
      <c r="D96" s="32">
        <v>0</v>
      </c>
      <c r="E96" s="32">
        <f t="shared" si="5"/>
        <v>0</v>
      </c>
    </row>
    <row r="97" spans="1:5" ht="12.75" customHeight="1">
      <c r="A97" s="22">
        <v>165599</v>
      </c>
      <c r="B97" s="2" t="s">
        <v>1716</v>
      </c>
      <c r="C97" s="32">
        <v>0</v>
      </c>
      <c r="D97" s="32">
        <v>0</v>
      </c>
      <c r="E97" s="32">
        <f t="shared" si="5"/>
        <v>0</v>
      </c>
    </row>
    <row r="98" spans="1:5" ht="12.75" customHeight="1">
      <c r="A98" s="22">
        <v>166000</v>
      </c>
      <c r="B98" s="34" t="s">
        <v>1729</v>
      </c>
      <c r="C98" s="31">
        <f>SUM(C101:C102)</f>
        <v>0</v>
      </c>
      <c r="D98" s="31">
        <f>SUM(D99:D102)</f>
        <v>0</v>
      </c>
      <c r="E98" s="31">
        <f t="shared" si="5"/>
        <v>0</v>
      </c>
    </row>
    <row r="99" spans="1:5" ht="12.75" customHeight="1">
      <c r="A99" s="22">
        <v>166001</v>
      </c>
      <c r="B99" s="2" t="s">
        <v>1730</v>
      </c>
      <c r="C99" s="32">
        <v>0</v>
      </c>
      <c r="D99" s="32"/>
      <c r="E99" s="32">
        <f t="shared" si="5"/>
        <v>0</v>
      </c>
    </row>
    <row r="100" spans="1:5" ht="12.75" customHeight="1">
      <c r="A100" s="22">
        <v>166002</v>
      </c>
      <c r="B100" s="2" t="s">
        <v>1731</v>
      </c>
      <c r="C100" s="32">
        <v>0</v>
      </c>
      <c r="D100" s="32"/>
      <c r="E100" s="32">
        <f t="shared" si="5"/>
        <v>0</v>
      </c>
    </row>
    <row r="101" spans="1:5" ht="12.75" customHeight="1">
      <c r="A101" s="22">
        <v>166003</v>
      </c>
      <c r="B101" s="2" t="s">
        <v>1732</v>
      </c>
      <c r="C101" s="32">
        <v>0</v>
      </c>
      <c r="D101" s="32"/>
      <c r="E101" s="32">
        <f t="shared" si="5"/>
        <v>0</v>
      </c>
    </row>
    <row r="102" spans="1:5" ht="12.75" customHeight="1">
      <c r="A102" s="22">
        <v>166099</v>
      </c>
      <c r="B102" s="2" t="s">
        <v>1716</v>
      </c>
      <c r="C102" s="32">
        <v>0</v>
      </c>
      <c r="D102" s="32"/>
      <c r="E102" s="32">
        <f t="shared" si="5"/>
        <v>0</v>
      </c>
    </row>
    <row r="103" spans="1:5" ht="12.75" customHeight="1">
      <c r="A103" s="22">
        <v>166500</v>
      </c>
      <c r="B103" s="34" t="s">
        <v>1733</v>
      </c>
      <c r="C103" s="31">
        <f>SUM(C104:C107)</f>
        <v>0</v>
      </c>
      <c r="D103" s="31">
        <f>SUM(D104:D107)</f>
        <v>930164</v>
      </c>
      <c r="E103" s="31">
        <f t="shared" si="5"/>
        <v>930164</v>
      </c>
    </row>
    <row r="104" spans="1:5" ht="12.75" customHeight="1">
      <c r="A104" s="22">
        <v>166501</v>
      </c>
      <c r="B104" s="26" t="s">
        <v>1734</v>
      </c>
      <c r="C104" s="32">
        <v>0</v>
      </c>
      <c r="D104" s="32">
        <v>860127</v>
      </c>
      <c r="E104" s="32">
        <f t="shared" si="5"/>
        <v>860127</v>
      </c>
    </row>
    <row r="105" spans="1:5" ht="12.75" customHeight="1">
      <c r="A105" s="22">
        <v>166502</v>
      </c>
      <c r="B105" s="26" t="s">
        <v>1735</v>
      </c>
      <c r="C105" s="32">
        <v>0</v>
      </c>
      <c r="D105" s="32">
        <v>70037</v>
      </c>
      <c r="E105" s="32">
        <f t="shared" si="5"/>
        <v>70037</v>
      </c>
    </row>
    <row r="106" spans="1:5" ht="12.75" customHeight="1">
      <c r="A106" s="22">
        <v>166590</v>
      </c>
      <c r="B106" s="26" t="s">
        <v>1736</v>
      </c>
      <c r="C106" s="32">
        <v>0</v>
      </c>
      <c r="D106" s="32">
        <v>0</v>
      </c>
      <c r="E106" s="32">
        <f t="shared" si="5"/>
        <v>0</v>
      </c>
    </row>
    <row r="107" spans="1:5" ht="12.75" customHeight="1">
      <c r="A107" s="22">
        <v>166599</v>
      </c>
      <c r="B107" s="2" t="s">
        <v>1737</v>
      </c>
      <c r="C107" s="32">
        <v>0</v>
      </c>
      <c r="D107" s="32">
        <v>0</v>
      </c>
      <c r="E107" s="32">
        <f t="shared" si="5"/>
        <v>0</v>
      </c>
    </row>
    <row r="108" spans="1:5" ht="12.75" customHeight="1">
      <c r="A108" s="22">
        <v>167000</v>
      </c>
      <c r="B108" s="36" t="s">
        <v>1738</v>
      </c>
      <c r="C108" s="31">
        <f>SUM(C109:C113)</f>
        <v>0</v>
      </c>
      <c r="D108" s="31">
        <f>SUM(D109:D113)</f>
        <v>960222</v>
      </c>
      <c r="E108" s="31">
        <f t="shared" si="5"/>
        <v>960222</v>
      </c>
    </row>
    <row r="109" spans="1:5" ht="12.75" customHeight="1">
      <c r="A109" s="22">
        <v>167001</v>
      </c>
      <c r="B109" s="2" t="s">
        <v>1739</v>
      </c>
      <c r="C109" s="27">
        <v>0</v>
      </c>
      <c r="D109" s="27">
        <v>79012</v>
      </c>
      <c r="E109" s="27">
        <f t="shared" si="5"/>
        <v>79012</v>
      </c>
    </row>
    <row r="110" spans="1:5" ht="12.75" customHeight="1">
      <c r="A110" s="22">
        <v>167002</v>
      </c>
      <c r="B110" s="2" t="s">
        <v>1740</v>
      </c>
      <c r="C110" s="27">
        <v>0</v>
      </c>
      <c r="D110" s="27">
        <v>881210</v>
      </c>
      <c r="E110" s="27">
        <f t="shared" si="5"/>
        <v>881210</v>
      </c>
    </row>
    <row r="111" spans="1:5" ht="12.75" customHeight="1">
      <c r="A111" s="22">
        <v>167003</v>
      </c>
      <c r="B111" s="2" t="s">
        <v>1741</v>
      </c>
      <c r="C111" s="27">
        <v>0</v>
      </c>
      <c r="D111" s="27">
        <v>0</v>
      </c>
      <c r="E111" s="27">
        <f t="shared" si="5"/>
        <v>0</v>
      </c>
    </row>
    <row r="112" spans="1:5" ht="12.75" customHeight="1">
      <c r="A112" s="22">
        <v>167090</v>
      </c>
      <c r="B112" s="2" t="s">
        <v>1742</v>
      </c>
      <c r="C112" s="27">
        <v>0</v>
      </c>
      <c r="D112" s="27">
        <v>0</v>
      </c>
      <c r="E112" s="27">
        <f t="shared" si="5"/>
        <v>0</v>
      </c>
    </row>
    <row r="113" spans="1:5" ht="12.75" customHeight="1">
      <c r="A113" s="22">
        <v>167099</v>
      </c>
      <c r="B113" s="2" t="s">
        <v>1743</v>
      </c>
      <c r="C113" s="27">
        <v>0</v>
      </c>
      <c r="D113" s="27">
        <v>0</v>
      </c>
      <c r="E113" s="27">
        <f t="shared" si="5"/>
        <v>0</v>
      </c>
    </row>
    <row r="114" spans="1:5" ht="12.75" customHeight="1">
      <c r="A114" s="22">
        <v>167500</v>
      </c>
      <c r="B114" s="34" t="s">
        <v>1744</v>
      </c>
      <c r="C114" s="24">
        <f>SUM(C115:C116)</f>
        <v>0</v>
      </c>
      <c r="D114" s="24">
        <f>SUM(D115:D116)</f>
        <v>402273</v>
      </c>
      <c r="E114" s="24">
        <f t="shared" si="5"/>
        <v>402273</v>
      </c>
    </row>
    <row r="115" spans="1:5" ht="12.75" customHeight="1">
      <c r="A115" s="22">
        <v>167502</v>
      </c>
      <c r="B115" s="2" t="s">
        <v>1745</v>
      </c>
      <c r="C115" s="27">
        <v>0</v>
      </c>
      <c r="D115" s="27">
        <v>402273</v>
      </c>
      <c r="E115" s="27">
        <f t="shared" si="5"/>
        <v>402273</v>
      </c>
    </row>
    <row r="116" spans="1:5" ht="12.75" customHeight="1">
      <c r="A116" s="22">
        <v>167599</v>
      </c>
      <c r="B116" s="35" t="s">
        <v>1716</v>
      </c>
      <c r="C116" s="27">
        <v>0</v>
      </c>
      <c r="D116" s="27">
        <v>0</v>
      </c>
      <c r="E116" s="27">
        <f t="shared" si="5"/>
        <v>0</v>
      </c>
    </row>
    <row r="117" spans="1:5" ht="12.75" customHeight="1">
      <c r="A117" s="22">
        <v>168000</v>
      </c>
      <c r="B117" s="37" t="s">
        <v>1746</v>
      </c>
      <c r="C117" s="24">
        <f>SUM(C118:C119)</f>
        <v>0</v>
      </c>
      <c r="D117" s="24">
        <f>SUM(D118:D119)</f>
        <v>7170</v>
      </c>
      <c r="E117" s="24">
        <f t="shared" si="5"/>
        <v>7170</v>
      </c>
    </row>
    <row r="118" spans="1:5" ht="12.75" customHeight="1">
      <c r="A118" s="22">
        <v>168002</v>
      </c>
      <c r="B118" s="35" t="s">
        <v>1747</v>
      </c>
      <c r="C118" s="27">
        <v>0</v>
      </c>
      <c r="D118" s="27">
        <v>7170</v>
      </c>
      <c r="E118" s="27">
        <f t="shared" si="5"/>
        <v>7170</v>
      </c>
    </row>
    <row r="119" spans="1:5" ht="12.75" customHeight="1">
      <c r="A119" s="22">
        <v>168099</v>
      </c>
      <c r="B119" s="35" t="s">
        <v>1716</v>
      </c>
      <c r="C119" s="27">
        <v>0</v>
      </c>
      <c r="D119" s="27">
        <v>0</v>
      </c>
      <c r="E119" s="27">
        <f t="shared" si="5"/>
        <v>0</v>
      </c>
    </row>
    <row r="120" spans="1:5" ht="12.75" customHeight="1">
      <c r="A120" s="22">
        <v>168500</v>
      </c>
      <c r="B120" s="36" t="s">
        <v>1748</v>
      </c>
      <c r="C120" s="38">
        <f>SUM(C121:C128)</f>
        <v>0</v>
      </c>
      <c r="D120" s="38">
        <f>SUM(D121:D128)</f>
        <v>-16157</v>
      </c>
      <c r="E120" s="38">
        <f t="shared" si="5"/>
        <v>-16157</v>
      </c>
    </row>
    <row r="121" spans="1:5" ht="12.75" customHeight="1">
      <c r="A121" s="22">
        <v>168501</v>
      </c>
      <c r="B121" s="35" t="s">
        <v>1749</v>
      </c>
      <c r="C121" s="32">
        <v>0</v>
      </c>
      <c r="D121" s="32">
        <v>0</v>
      </c>
      <c r="E121" s="32">
        <f t="shared" si="5"/>
        <v>0</v>
      </c>
    </row>
    <row r="122" spans="1:5" ht="12.75" customHeight="1">
      <c r="A122" s="22">
        <v>168504</v>
      </c>
      <c r="B122" s="35" t="s">
        <v>1712</v>
      </c>
      <c r="C122" s="32">
        <v>0</v>
      </c>
      <c r="D122" s="32">
        <v>-70</v>
      </c>
      <c r="E122" s="32">
        <f t="shared" si="5"/>
        <v>-70</v>
      </c>
    </row>
    <row r="123" spans="1:5" ht="12.75" customHeight="1">
      <c r="A123" s="22">
        <v>168505</v>
      </c>
      <c r="B123" s="35" t="s">
        <v>1750</v>
      </c>
      <c r="C123" s="32">
        <v>0</v>
      </c>
      <c r="D123" s="32">
        <v>0</v>
      </c>
      <c r="E123" s="32">
        <f t="shared" si="5"/>
        <v>0</v>
      </c>
    </row>
    <row r="124" spans="1:5" ht="12.75" customHeight="1">
      <c r="A124" s="22">
        <v>168506</v>
      </c>
      <c r="B124" s="35" t="s">
        <v>1751</v>
      </c>
      <c r="C124" s="32">
        <v>0</v>
      </c>
      <c r="D124" s="32">
        <v>-5148</v>
      </c>
      <c r="E124" s="32">
        <f t="shared" si="5"/>
        <v>-5148</v>
      </c>
    </row>
    <row r="125" spans="1:5" ht="12.75" customHeight="1">
      <c r="A125" s="22">
        <v>168507</v>
      </c>
      <c r="B125" s="35" t="s">
        <v>1709</v>
      </c>
      <c r="C125" s="32">
        <v>0</v>
      </c>
      <c r="D125" s="32">
        <v>-9406</v>
      </c>
      <c r="E125" s="32">
        <f t="shared" si="5"/>
        <v>-9406</v>
      </c>
    </row>
    <row r="126" spans="1:5" ht="12.75" customHeight="1">
      <c r="A126" s="22">
        <v>168508</v>
      </c>
      <c r="B126" s="35" t="s">
        <v>1752</v>
      </c>
      <c r="C126" s="32">
        <v>0</v>
      </c>
      <c r="D126" s="32">
        <v>-1526</v>
      </c>
      <c r="E126" s="32">
        <f t="shared" si="5"/>
        <v>-1526</v>
      </c>
    </row>
    <row r="127" spans="1:5" ht="12.75" customHeight="1">
      <c r="A127" s="22">
        <v>168509</v>
      </c>
      <c r="B127" s="35" t="s">
        <v>1753</v>
      </c>
      <c r="C127" s="32">
        <v>0</v>
      </c>
      <c r="D127" s="32">
        <v>-7</v>
      </c>
      <c r="E127" s="32">
        <f t="shared" si="5"/>
        <v>-7</v>
      </c>
    </row>
    <row r="128" spans="1:5" ht="12.75" customHeight="1">
      <c r="A128" s="22">
        <v>168599</v>
      </c>
      <c r="B128" s="35" t="s">
        <v>1716</v>
      </c>
      <c r="C128" s="32">
        <v>0</v>
      </c>
      <c r="D128" s="32">
        <v>0</v>
      </c>
      <c r="E128" s="32">
        <f t="shared" si="5"/>
        <v>0</v>
      </c>
    </row>
    <row r="129" spans="1:5" ht="12.75" customHeight="1">
      <c r="A129" s="22">
        <v>190000</v>
      </c>
      <c r="B129" s="34" t="s">
        <v>1754</v>
      </c>
      <c r="C129" s="31">
        <f>+C130+C137+C149+C151+C155+C158+C162+C166+C169+C171+C175+C179+C188+C193+C195</f>
        <v>116713</v>
      </c>
      <c r="D129" s="31">
        <f>+D130+D137+D149+D151+D155+D158+D162+D166+D169+D171+D175+D179+D188+D193+D195</f>
        <v>94746212</v>
      </c>
      <c r="E129" s="31">
        <f>SUM(C129:D129)</f>
        <v>94862925</v>
      </c>
    </row>
    <row r="130" spans="1:5" ht="12.75" customHeight="1">
      <c r="A130" s="22">
        <v>190500</v>
      </c>
      <c r="B130" s="34" t="s">
        <v>1755</v>
      </c>
      <c r="C130" s="31">
        <f>SUM(C131:C136)</f>
        <v>116713</v>
      </c>
      <c r="D130" s="31">
        <f>SUM(D131:D136)</f>
        <v>0</v>
      </c>
      <c r="E130" s="31">
        <f aca="true" t="shared" si="6" ref="E130:E175">+C130+D130</f>
        <v>116713</v>
      </c>
    </row>
    <row r="131" spans="1:5" ht="12.75" customHeight="1">
      <c r="A131" s="22">
        <v>190501</v>
      </c>
      <c r="B131" s="2" t="s">
        <v>1756</v>
      </c>
      <c r="C131" s="32">
        <v>114263</v>
      </c>
      <c r="D131" s="32"/>
      <c r="E131" s="32">
        <f t="shared" si="6"/>
        <v>114263</v>
      </c>
    </row>
    <row r="132" spans="1:5" ht="12.75" customHeight="1">
      <c r="A132" s="22">
        <v>190504</v>
      </c>
      <c r="B132" s="2" t="s">
        <v>1757</v>
      </c>
      <c r="C132" s="32">
        <v>0</v>
      </c>
      <c r="D132" s="32">
        <v>0</v>
      </c>
      <c r="E132" s="32">
        <f t="shared" si="6"/>
        <v>0</v>
      </c>
    </row>
    <row r="133" spans="1:5" ht="12.75" customHeight="1">
      <c r="A133" s="22">
        <v>190505</v>
      </c>
      <c r="B133" s="2" t="s">
        <v>1758</v>
      </c>
      <c r="C133" s="32">
        <v>1512</v>
      </c>
      <c r="D133" s="32">
        <v>0</v>
      </c>
      <c r="E133" s="32">
        <f t="shared" si="6"/>
        <v>1512</v>
      </c>
    </row>
    <row r="134" spans="1:5" ht="12.75" customHeight="1">
      <c r="A134" s="22">
        <v>190507</v>
      </c>
      <c r="B134" s="2" t="s">
        <v>1759</v>
      </c>
      <c r="C134" s="32">
        <v>0</v>
      </c>
      <c r="D134" s="32">
        <v>0</v>
      </c>
      <c r="E134" s="32">
        <f t="shared" si="6"/>
        <v>0</v>
      </c>
    </row>
    <row r="135" spans="1:5" ht="12.75" customHeight="1">
      <c r="A135" s="22">
        <v>190508</v>
      </c>
      <c r="B135" s="2" t="s">
        <v>1760</v>
      </c>
      <c r="C135" s="32">
        <v>938</v>
      </c>
      <c r="D135" s="32"/>
      <c r="E135" s="32">
        <f t="shared" si="6"/>
        <v>938</v>
      </c>
    </row>
    <row r="136" spans="1:5" ht="12.75" customHeight="1">
      <c r="A136" s="22">
        <v>190590</v>
      </c>
      <c r="B136" s="2" t="s">
        <v>1761</v>
      </c>
      <c r="C136" s="32"/>
      <c r="D136" s="32">
        <v>0</v>
      </c>
      <c r="E136" s="32">
        <f t="shared" si="6"/>
        <v>0</v>
      </c>
    </row>
    <row r="137" spans="1:5" ht="12.75" customHeight="1">
      <c r="A137" s="22">
        <v>191000</v>
      </c>
      <c r="B137" s="34" t="s">
        <v>1762</v>
      </c>
      <c r="C137" s="38">
        <f>SUM(C138:C148)</f>
        <v>0</v>
      </c>
      <c r="D137" s="38">
        <f>SUM(D138:D148)</f>
        <v>153916</v>
      </c>
      <c r="E137" s="38">
        <f t="shared" si="6"/>
        <v>153916</v>
      </c>
    </row>
    <row r="138" spans="1:5" ht="12.75" customHeight="1">
      <c r="A138" s="22">
        <v>191001</v>
      </c>
      <c r="B138" s="2" t="s">
        <v>1763</v>
      </c>
      <c r="C138" s="21"/>
      <c r="D138" s="39">
        <v>125306</v>
      </c>
      <c r="E138" s="39">
        <f t="shared" si="6"/>
        <v>125306</v>
      </c>
    </row>
    <row r="139" spans="1:5" ht="12.75" customHeight="1">
      <c r="A139" s="22">
        <v>191003</v>
      </c>
      <c r="B139" s="2" t="s">
        <v>1764</v>
      </c>
      <c r="C139" s="21">
        <v>0</v>
      </c>
      <c r="D139" s="39">
        <v>0</v>
      </c>
      <c r="E139" s="39">
        <f t="shared" si="6"/>
        <v>0</v>
      </c>
    </row>
    <row r="140" spans="1:5" ht="12.75" customHeight="1">
      <c r="A140" s="22">
        <v>191004</v>
      </c>
      <c r="B140" s="35" t="s">
        <v>1765</v>
      </c>
      <c r="C140" s="39"/>
      <c r="D140" s="39">
        <v>24085</v>
      </c>
      <c r="E140" s="39">
        <f t="shared" si="6"/>
        <v>24085</v>
      </c>
    </row>
    <row r="141" spans="1:5" ht="12.75" customHeight="1">
      <c r="A141" s="22">
        <v>191008</v>
      </c>
      <c r="B141" s="35" t="s">
        <v>1766</v>
      </c>
      <c r="C141" s="39"/>
      <c r="D141" s="39">
        <v>0</v>
      </c>
      <c r="E141" s="39">
        <f t="shared" si="6"/>
        <v>0</v>
      </c>
    </row>
    <row r="142" spans="1:5" ht="12.75" customHeight="1">
      <c r="A142" s="22">
        <v>191012</v>
      </c>
      <c r="B142" s="35" t="s">
        <v>1767</v>
      </c>
      <c r="C142" s="39"/>
      <c r="D142" s="39">
        <v>0</v>
      </c>
      <c r="E142" s="39">
        <f t="shared" si="6"/>
        <v>0</v>
      </c>
    </row>
    <row r="143" spans="1:5" ht="12.75" customHeight="1">
      <c r="A143" s="22">
        <v>191021</v>
      </c>
      <c r="B143" s="35" t="s">
        <v>1768</v>
      </c>
      <c r="C143" s="39"/>
      <c r="D143" s="39">
        <v>4525</v>
      </c>
      <c r="E143" s="39">
        <f t="shared" si="6"/>
        <v>4525</v>
      </c>
    </row>
    <row r="144" spans="1:5" ht="12.75" customHeight="1">
      <c r="A144" s="22">
        <v>191022</v>
      </c>
      <c r="B144" s="2" t="s">
        <v>1769</v>
      </c>
      <c r="C144" s="39">
        <v>0</v>
      </c>
      <c r="D144" s="39"/>
      <c r="E144" s="39">
        <f t="shared" si="6"/>
        <v>0</v>
      </c>
    </row>
    <row r="145" spans="1:5" ht="12.75" customHeight="1">
      <c r="A145" s="22">
        <v>191023</v>
      </c>
      <c r="B145" s="2" t="s">
        <v>1770</v>
      </c>
      <c r="C145" s="39">
        <v>0</v>
      </c>
      <c r="D145" s="39"/>
      <c r="E145" s="39">
        <f t="shared" si="6"/>
        <v>0</v>
      </c>
    </row>
    <row r="146" spans="1:5" ht="12.75" customHeight="1">
      <c r="A146" s="22">
        <v>191026</v>
      </c>
      <c r="B146" s="2" t="s">
        <v>1760</v>
      </c>
      <c r="C146" s="39">
        <v>0</v>
      </c>
      <c r="D146" s="39">
        <v>0</v>
      </c>
      <c r="E146" s="39">
        <f t="shared" si="6"/>
        <v>0</v>
      </c>
    </row>
    <row r="147" spans="1:5" ht="12.75" customHeight="1">
      <c r="A147" s="22">
        <v>191090</v>
      </c>
      <c r="B147" s="2" t="s">
        <v>1771</v>
      </c>
      <c r="C147" s="39">
        <v>0</v>
      </c>
      <c r="D147" s="39"/>
      <c r="E147" s="39">
        <f t="shared" si="6"/>
        <v>0</v>
      </c>
    </row>
    <row r="148" spans="1:5" ht="12.75" customHeight="1">
      <c r="A148" s="22">
        <v>191099</v>
      </c>
      <c r="B148" s="35" t="s">
        <v>1716</v>
      </c>
      <c r="C148" s="39">
        <v>0</v>
      </c>
      <c r="D148" s="39"/>
      <c r="E148" s="39">
        <f t="shared" si="6"/>
        <v>0</v>
      </c>
    </row>
    <row r="149" spans="1:5" ht="12.75" customHeight="1">
      <c r="A149" s="22">
        <v>191100</v>
      </c>
      <c r="B149" s="36" t="s">
        <v>1772</v>
      </c>
      <c r="C149" s="38">
        <f>+C150</f>
        <v>0</v>
      </c>
      <c r="D149" s="38">
        <f>SUM(D150)</f>
        <v>90750999</v>
      </c>
      <c r="E149" s="38">
        <f t="shared" si="6"/>
        <v>90750999</v>
      </c>
    </row>
    <row r="150" spans="1:5" ht="12.75" customHeight="1">
      <c r="A150" s="22">
        <v>191102</v>
      </c>
      <c r="B150" s="35" t="s">
        <v>1773</v>
      </c>
      <c r="C150" s="39">
        <v>0</v>
      </c>
      <c r="D150" s="39">
        <v>90750999</v>
      </c>
      <c r="E150" s="39">
        <f t="shared" si="6"/>
        <v>90750999</v>
      </c>
    </row>
    <row r="151" spans="1:5" ht="12.75" customHeight="1">
      <c r="A151" s="22">
        <v>192000</v>
      </c>
      <c r="B151" s="36" t="s">
        <v>1774</v>
      </c>
      <c r="C151" s="38">
        <f>+C153+C154</f>
        <v>0</v>
      </c>
      <c r="D151" s="38">
        <f>SUM(D152:D154)</f>
        <v>127652</v>
      </c>
      <c r="E151" s="38">
        <f t="shared" si="6"/>
        <v>127652</v>
      </c>
    </row>
    <row r="152" spans="1:5" ht="12.75" customHeight="1">
      <c r="A152" s="22">
        <v>192002</v>
      </c>
      <c r="B152" s="35" t="s">
        <v>1775</v>
      </c>
      <c r="C152" s="38"/>
      <c r="D152" s="39">
        <v>0</v>
      </c>
      <c r="E152" s="39">
        <f t="shared" si="6"/>
        <v>0</v>
      </c>
    </row>
    <row r="153" spans="1:5" ht="12.75" customHeight="1">
      <c r="A153" s="22">
        <v>192005</v>
      </c>
      <c r="B153" s="35" t="s">
        <v>1776</v>
      </c>
      <c r="C153" s="32">
        <v>0</v>
      </c>
      <c r="D153" s="39">
        <v>127652</v>
      </c>
      <c r="E153" s="39">
        <f t="shared" si="6"/>
        <v>127652</v>
      </c>
    </row>
    <row r="154" spans="1:5" ht="12.75" customHeight="1">
      <c r="A154" s="22">
        <v>192099</v>
      </c>
      <c r="B154" s="35" t="s">
        <v>1716</v>
      </c>
      <c r="C154" s="32">
        <v>0</v>
      </c>
      <c r="D154" s="39"/>
      <c r="E154" s="39">
        <f t="shared" si="6"/>
        <v>0</v>
      </c>
    </row>
    <row r="155" spans="1:5" ht="12.75" customHeight="1">
      <c r="A155" s="22">
        <v>192500</v>
      </c>
      <c r="B155" s="37" t="s">
        <v>1777</v>
      </c>
      <c r="C155" s="31">
        <f>+C156+C157</f>
        <v>0</v>
      </c>
      <c r="D155" s="31">
        <f>+D156+D157</f>
        <v>-10006</v>
      </c>
      <c r="E155" s="31">
        <f t="shared" si="6"/>
        <v>-10006</v>
      </c>
    </row>
    <row r="156" spans="1:5" ht="12.75" customHeight="1">
      <c r="A156" s="22">
        <v>192505</v>
      </c>
      <c r="B156" s="35" t="s">
        <v>1776</v>
      </c>
      <c r="C156" s="32">
        <v>0</v>
      </c>
      <c r="D156" s="39">
        <v>-10006</v>
      </c>
      <c r="E156" s="39">
        <f t="shared" si="6"/>
        <v>-10006</v>
      </c>
    </row>
    <row r="157" spans="1:5" ht="12.75" customHeight="1">
      <c r="A157" s="22">
        <v>192599</v>
      </c>
      <c r="B157" s="35" t="s">
        <v>1778</v>
      </c>
      <c r="C157" s="32">
        <v>0</v>
      </c>
      <c r="D157" s="32"/>
      <c r="E157" s="32">
        <f t="shared" si="6"/>
        <v>0</v>
      </c>
    </row>
    <row r="158" spans="1:5" ht="12.75" customHeight="1">
      <c r="A158" s="22">
        <v>195000</v>
      </c>
      <c r="B158" s="34" t="s">
        <v>1779</v>
      </c>
      <c r="C158" s="38">
        <f>SUM(C159:C160)</f>
        <v>0</v>
      </c>
      <c r="D158" s="38">
        <f>SUM(D159:D160)</f>
        <v>0</v>
      </c>
      <c r="E158" s="38">
        <f t="shared" si="6"/>
        <v>0</v>
      </c>
    </row>
    <row r="159" spans="1:5" ht="12.75" customHeight="1">
      <c r="A159" s="22">
        <v>195002</v>
      </c>
      <c r="B159" s="2" t="s">
        <v>1780</v>
      </c>
      <c r="C159" s="39">
        <v>0</v>
      </c>
      <c r="D159" s="39"/>
      <c r="E159" s="39">
        <f t="shared" si="6"/>
        <v>0</v>
      </c>
    </row>
    <row r="160" spans="1:5" ht="12.75" customHeight="1">
      <c r="A160" s="22">
        <v>195003</v>
      </c>
      <c r="B160" s="2" t="s">
        <v>1781</v>
      </c>
      <c r="C160" s="32">
        <v>0</v>
      </c>
      <c r="D160" s="32"/>
      <c r="E160" s="39">
        <f t="shared" si="6"/>
        <v>0</v>
      </c>
    </row>
    <row r="161" spans="1:5" ht="12.75" customHeight="1">
      <c r="A161" s="22">
        <v>195004</v>
      </c>
      <c r="B161" s="2" t="s">
        <v>1782</v>
      </c>
      <c r="C161" s="32">
        <v>0</v>
      </c>
      <c r="D161" s="32">
        <v>0</v>
      </c>
      <c r="E161" s="32">
        <f t="shared" si="6"/>
        <v>0</v>
      </c>
    </row>
    <row r="162" spans="1:5" ht="12.75" customHeight="1">
      <c r="A162" s="22">
        <v>195500</v>
      </c>
      <c r="B162" s="34" t="s">
        <v>1783</v>
      </c>
      <c r="C162" s="38">
        <f>-SUM(C163:C164)</f>
        <v>0</v>
      </c>
      <c r="D162" s="38">
        <f>SUM(D163:D164)</f>
        <v>0</v>
      </c>
      <c r="E162" s="38">
        <f t="shared" si="6"/>
        <v>0</v>
      </c>
    </row>
    <row r="163" spans="1:5" ht="12.75" customHeight="1">
      <c r="A163" s="22">
        <v>195502</v>
      </c>
      <c r="B163" s="2" t="s">
        <v>1780</v>
      </c>
      <c r="C163" s="39">
        <f>+C159</f>
        <v>0</v>
      </c>
      <c r="D163" s="39">
        <v>0</v>
      </c>
      <c r="E163" s="39">
        <f t="shared" si="6"/>
        <v>0</v>
      </c>
    </row>
    <row r="164" spans="1:5" ht="12.75" customHeight="1">
      <c r="A164" s="22">
        <v>195503</v>
      </c>
      <c r="B164" s="2" t="s">
        <v>1784</v>
      </c>
      <c r="C164" s="39">
        <f>+C160</f>
        <v>0</v>
      </c>
      <c r="D164" s="21">
        <v>0</v>
      </c>
      <c r="E164" s="39">
        <f t="shared" si="6"/>
        <v>0</v>
      </c>
    </row>
    <row r="165" spans="1:5" ht="12.75" customHeight="1">
      <c r="A165" s="22">
        <v>195504</v>
      </c>
      <c r="B165" s="2" t="s">
        <v>1782</v>
      </c>
      <c r="C165" s="39">
        <v>0</v>
      </c>
      <c r="E165" s="21">
        <f t="shared" si="6"/>
        <v>0</v>
      </c>
    </row>
    <row r="166" spans="1:5" ht="12" customHeight="1">
      <c r="A166" s="22">
        <v>196000</v>
      </c>
      <c r="B166" s="34" t="s">
        <v>1785</v>
      </c>
      <c r="C166" s="31">
        <f>SUM(C167:C168)</f>
        <v>0</v>
      </c>
      <c r="D166" s="31">
        <f>+D167+D168</f>
        <v>0</v>
      </c>
      <c r="E166" s="31">
        <f t="shared" si="6"/>
        <v>0</v>
      </c>
    </row>
    <row r="167" spans="1:5" ht="12.75" customHeight="1">
      <c r="A167" s="22">
        <v>196007</v>
      </c>
      <c r="B167" s="2" t="s">
        <v>1786</v>
      </c>
      <c r="C167" s="32">
        <v>0</v>
      </c>
      <c r="D167" s="32"/>
      <c r="E167" s="32">
        <f t="shared" si="6"/>
        <v>0</v>
      </c>
    </row>
    <row r="168" spans="1:5" ht="12.75" customHeight="1">
      <c r="A168" s="22">
        <v>196099</v>
      </c>
      <c r="B168" s="2" t="s">
        <v>1787</v>
      </c>
      <c r="C168" s="32">
        <v>0</v>
      </c>
      <c r="D168" s="32"/>
      <c r="E168" s="32">
        <f t="shared" si="6"/>
        <v>0</v>
      </c>
    </row>
    <row r="169" spans="1:5" ht="12.75" customHeight="1">
      <c r="A169" s="22">
        <v>196500</v>
      </c>
      <c r="B169" s="34" t="s">
        <v>1788</v>
      </c>
      <c r="C169" s="32">
        <v>0</v>
      </c>
      <c r="D169" s="38">
        <f>+D170</f>
        <v>0</v>
      </c>
      <c r="E169" s="38">
        <f t="shared" si="6"/>
        <v>0</v>
      </c>
    </row>
    <row r="170" spans="1:5" ht="12.75" customHeight="1">
      <c r="A170" s="22">
        <v>196507</v>
      </c>
      <c r="B170" s="2" t="s">
        <v>1786</v>
      </c>
      <c r="C170" s="32">
        <v>0</v>
      </c>
      <c r="D170" s="39">
        <v>0</v>
      </c>
      <c r="E170" s="39">
        <f t="shared" si="6"/>
        <v>0</v>
      </c>
    </row>
    <row r="171" spans="1:5" ht="12.75" customHeight="1">
      <c r="A171" s="22">
        <v>197000</v>
      </c>
      <c r="B171" s="34" t="s">
        <v>1789</v>
      </c>
      <c r="C171" s="31">
        <f>SUM(C172:C174)</f>
        <v>0</v>
      </c>
      <c r="D171" s="31">
        <f>SUM(D172:D174)</f>
        <v>565626</v>
      </c>
      <c r="E171" s="31">
        <f t="shared" si="6"/>
        <v>565626</v>
      </c>
    </row>
    <row r="172" spans="1:5" ht="12.75" customHeight="1">
      <c r="A172" s="22">
        <v>197007</v>
      </c>
      <c r="B172" s="2" t="s">
        <v>1790</v>
      </c>
      <c r="C172" s="32">
        <v>0</v>
      </c>
      <c r="D172" s="32">
        <v>0</v>
      </c>
      <c r="E172" s="32">
        <f t="shared" si="6"/>
        <v>0</v>
      </c>
    </row>
    <row r="173" spans="1:5" ht="12.75" customHeight="1">
      <c r="A173" s="22">
        <v>197008</v>
      </c>
      <c r="B173" s="2" t="s">
        <v>1791</v>
      </c>
      <c r="C173" s="32">
        <v>0</v>
      </c>
      <c r="D173" s="32">
        <v>565626</v>
      </c>
      <c r="E173" s="32">
        <f t="shared" si="6"/>
        <v>565626</v>
      </c>
    </row>
    <row r="174" spans="1:5" ht="12.75" customHeight="1">
      <c r="A174" s="22">
        <v>197099</v>
      </c>
      <c r="B174" s="2" t="s">
        <v>1716</v>
      </c>
      <c r="C174" s="32">
        <v>0</v>
      </c>
      <c r="D174" s="32">
        <v>0</v>
      </c>
      <c r="E174" s="39">
        <f t="shared" si="6"/>
        <v>0</v>
      </c>
    </row>
    <row r="175" spans="1:5" ht="12.75" customHeight="1">
      <c r="A175" s="22">
        <v>197500</v>
      </c>
      <c r="B175" s="34" t="s">
        <v>1792</v>
      </c>
      <c r="C175" s="38">
        <f>-SUM(C176:C178)</f>
        <v>0</v>
      </c>
      <c r="D175" s="38">
        <f>SUM(D176:D178)</f>
        <v>-270396</v>
      </c>
      <c r="E175" s="38">
        <f t="shared" si="6"/>
        <v>-270396</v>
      </c>
    </row>
    <row r="176" spans="1:5" ht="12.75" customHeight="1">
      <c r="A176" s="22">
        <v>197507</v>
      </c>
      <c r="B176" s="2" t="s">
        <v>1790</v>
      </c>
      <c r="C176" s="32">
        <v>0</v>
      </c>
      <c r="D176" s="21">
        <v>0</v>
      </c>
      <c r="E176" s="21">
        <f>SUM(C176:D176)</f>
        <v>0</v>
      </c>
    </row>
    <row r="177" spans="1:5" ht="12.75" customHeight="1">
      <c r="A177" s="22">
        <v>197508</v>
      </c>
      <c r="B177" s="2" t="s">
        <v>1791</v>
      </c>
      <c r="C177" s="32">
        <v>0</v>
      </c>
      <c r="D177" s="21">
        <v>-270396</v>
      </c>
      <c r="E177" s="21">
        <f aca="true" t="shared" si="7" ref="E177:E187">+C177+D177</f>
        <v>-270396</v>
      </c>
    </row>
    <row r="178" spans="1:5" ht="12.75" customHeight="1">
      <c r="A178" s="22">
        <v>197599</v>
      </c>
      <c r="B178" s="2" t="s">
        <v>1716</v>
      </c>
      <c r="C178" s="32">
        <v>0</v>
      </c>
      <c r="D178" s="21">
        <v>0</v>
      </c>
      <c r="E178" s="21">
        <f t="shared" si="7"/>
        <v>0</v>
      </c>
    </row>
    <row r="179" spans="1:5" ht="12.75" customHeight="1">
      <c r="A179" s="22">
        <v>199500</v>
      </c>
      <c r="B179" s="34" t="s">
        <v>1793</v>
      </c>
      <c r="C179" s="31">
        <f>SUM(C180:C187)</f>
        <v>0</v>
      </c>
      <c r="D179" s="31">
        <f>SUM(D180:D187)</f>
        <v>0</v>
      </c>
      <c r="E179" s="4">
        <f t="shared" si="7"/>
        <v>0</v>
      </c>
    </row>
    <row r="180" spans="1:5" ht="12.75" customHeight="1">
      <c r="A180" s="22">
        <v>199501</v>
      </c>
      <c r="B180" s="2" t="s">
        <v>1794</v>
      </c>
      <c r="C180" s="32"/>
      <c r="D180" s="21">
        <v>32918236</v>
      </c>
      <c r="E180" s="21">
        <f t="shared" si="7"/>
        <v>32918236</v>
      </c>
    </row>
    <row r="181" spans="1:5" ht="12.75" customHeight="1">
      <c r="A181" s="22">
        <v>199503</v>
      </c>
      <c r="B181" s="2" t="s">
        <v>1795</v>
      </c>
      <c r="C181" s="32"/>
      <c r="D181" s="21">
        <v>15663</v>
      </c>
      <c r="E181" s="21">
        <f t="shared" si="7"/>
        <v>15663</v>
      </c>
    </row>
    <row r="182" spans="1:5" ht="12.75" customHeight="1">
      <c r="A182" s="22">
        <v>199505</v>
      </c>
      <c r="B182" s="2" t="s">
        <v>1796</v>
      </c>
      <c r="C182" s="32"/>
      <c r="D182" s="21">
        <v>-50887714</v>
      </c>
      <c r="E182" s="21">
        <f t="shared" si="7"/>
        <v>-50887714</v>
      </c>
    </row>
    <row r="183" spans="1:5" ht="12.75" customHeight="1">
      <c r="A183" s="22">
        <v>199506</v>
      </c>
      <c r="B183" s="2" t="s">
        <v>1797</v>
      </c>
      <c r="C183" s="32"/>
      <c r="D183" s="21">
        <v>-32918236</v>
      </c>
      <c r="E183" s="21">
        <f t="shared" si="7"/>
        <v>-32918236</v>
      </c>
    </row>
    <row r="184" spans="1:5" ht="12.75" customHeight="1">
      <c r="A184" s="22">
        <v>199508</v>
      </c>
      <c r="B184" s="2" t="s">
        <v>1798</v>
      </c>
      <c r="C184" s="32"/>
      <c r="D184" s="21">
        <v>-15663</v>
      </c>
      <c r="E184" s="21">
        <f t="shared" si="7"/>
        <v>-15663</v>
      </c>
    </row>
    <row r="185" spans="1:5" ht="12.75" customHeight="1">
      <c r="A185" s="22">
        <v>199509</v>
      </c>
      <c r="B185" s="2" t="s">
        <v>1799</v>
      </c>
      <c r="C185" s="32"/>
      <c r="D185" s="21">
        <v>50887714</v>
      </c>
      <c r="E185" s="21">
        <f t="shared" si="7"/>
        <v>50887714</v>
      </c>
    </row>
    <row r="186" spans="1:5" ht="12.75" customHeight="1">
      <c r="A186" s="22">
        <v>199510</v>
      </c>
      <c r="B186" s="2" t="s">
        <v>1800</v>
      </c>
      <c r="C186" s="32"/>
      <c r="D186" s="21">
        <v>0</v>
      </c>
      <c r="E186" s="21">
        <f t="shared" si="7"/>
        <v>0</v>
      </c>
    </row>
    <row r="187" spans="1:5" ht="12.75" customHeight="1">
      <c r="A187" s="22">
        <v>199511</v>
      </c>
      <c r="B187" s="2" t="s">
        <v>1801</v>
      </c>
      <c r="C187" s="32"/>
      <c r="D187" s="21">
        <v>0</v>
      </c>
      <c r="E187" s="21">
        <f t="shared" si="7"/>
        <v>0</v>
      </c>
    </row>
    <row r="188" spans="1:5" ht="12.75" customHeight="1">
      <c r="A188" s="22">
        <v>199600</v>
      </c>
      <c r="B188" s="34" t="s">
        <v>1802</v>
      </c>
      <c r="C188" s="31">
        <f>+C189</f>
        <v>0</v>
      </c>
      <c r="D188" s="31">
        <f>SUM(D189:D192)</f>
        <v>58740</v>
      </c>
      <c r="E188" s="4">
        <f aca="true" t="shared" si="8" ref="E188:E203">SUM(C188:D188)</f>
        <v>58740</v>
      </c>
    </row>
    <row r="189" spans="1:5" ht="12.75" customHeight="1">
      <c r="A189" s="22">
        <v>199601</v>
      </c>
      <c r="B189" s="2" t="s">
        <v>1803</v>
      </c>
      <c r="C189" s="32">
        <v>0</v>
      </c>
      <c r="D189" s="32">
        <v>0</v>
      </c>
      <c r="E189" s="21">
        <f t="shared" si="8"/>
        <v>0</v>
      </c>
    </row>
    <row r="190" spans="1:5" ht="12.75" customHeight="1">
      <c r="A190" s="22">
        <v>199603</v>
      </c>
      <c r="B190" s="2" t="s">
        <v>1804</v>
      </c>
      <c r="C190" s="32">
        <v>0</v>
      </c>
      <c r="D190" s="32">
        <v>0</v>
      </c>
      <c r="E190" s="21">
        <f t="shared" si="8"/>
        <v>0</v>
      </c>
    </row>
    <row r="191" spans="1:5" ht="12.75" customHeight="1">
      <c r="A191" s="22">
        <v>199604</v>
      </c>
      <c r="B191" s="2" t="s">
        <v>1805</v>
      </c>
      <c r="C191" s="32">
        <v>0</v>
      </c>
      <c r="D191" s="32">
        <v>0</v>
      </c>
      <c r="E191" s="21">
        <f t="shared" si="8"/>
        <v>0</v>
      </c>
    </row>
    <row r="192" spans="1:5" ht="12.75" customHeight="1">
      <c r="A192" s="22">
        <v>199690</v>
      </c>
      <c r="B192" s="2" t="s">
        <v>1806</v>
      </c>
      <c r="C192" s="32">
        <v>0</v>
      </c>
      <c r="D192" s="32">
        <v>58740</v>
      </c>
      <c r="E192" s="21">
        <f t="shared" si="8"/>
        <v>58740</v>
      </c>
    </row>
    <row r="193" spans="1:5" ht="12.75" customHeight="1">
      <c r="A193" s="22">
        <v>199700</v>
      </c>
      <c r="B193" s="34" t="s">
        <v>1807</v>
      </c>
      <c r="C193" s="32"/>
      <c r="D193" s="31">
        <f>+D194</f>
        <v>0</v>
      </c>
      <c r="E193" s="21">
        <f t="shared" si="8"/>
        <v>0</v>
      </c>
    </row>
    <row r="194" spans="1:5" ht="12.75" customHeight="1">
      <c r="A194" s="22">
        <v>199701</v>
      </c>
      <c r="B194" s="2" t="s">
        <v>1803</v>
      </c>
      <c r="C194" s="32"/>
      <c r="D194" s="32"/>
      <c r="E194" s="21">
        <f t="shared" si="8"/>
        <v>0</v>
      </c>
    </row>
    <row r="195" spans="1:5" ht="12.75" customHeight="1">
      <c r="A195" s="22">
        <v>199900</v>
      </c>
      <c r="B195" s="34" t="s">
        <v>1808</v>
      </c>
      <c r="C195" s="32"/>
      <c r="D195" s="31">
        <f>SUM(D196:D202)</f>
        <v>3369681</v>
      </c>
      <c r="E195" s="4">
        <f t="shared" si="8"/>
        <v>3369681</v>
      </c>
    </row>
    <row r="196" spans="1:5" ht="12.75" customHeight="1">
      <c r="A196" s="22">
        <v>199952</v>
      </c>
      <c r="B196" s="2" t="s">
        <v>1809</v>
      </c>
      <c r="C196" s="32"/>
      <c r="D196" s="32">
        <v>976340</v>
      </c>
      <c r="E196" s="21">
        <f t="shared" si="8"/>
        <v>976340</v>
      </c>
    </row>
    <row r="197" spans="1:5" ht="12.75" customHeight="1">
      <c r="A197" s="22">
        <v>199959</v>
      </c>
      <c r="B197" s="2" t="s">
        <v>1810</v>
      </c>
      <c r="C197" s="32"/>
      <c r="D197" s="32">
        <v>0</v>
      </c>
      <c r="E197" s="21"/>
    </row>
    <row r="198" spans="1:5" ht="12.75" customHeight="1">
      <c r="A198" s="22">
        <v>199962</v>
      </c>
      <c r="B198" s="2" t="s">
        <v>1749</v>
      </c>
      <c r="C198" s="32"/>
      <c r="D198" s="32">
        <v>2393341</v>
      </c>
      <c r="E198" s="21">
        <f t="shared" si="8"/>
        <v>2393341</v>
      </c>
    </row>
    <row r="199" spans="1:5" ht="12.75" customHeight="1">
      <c r="A199" s="22">
        <v>199968</v>
      </c>
      <c r="B199" s="2" t="s">
        <v>1811</v>
      </c>
      <c r="C199" s="32"/>
      <c r="D199" s="32">
        <v>0</v>
      </c>
      <c r="E199" s="21">
        <f t="shared" si="8"/>
        <v>0</v>
      </c>
    </row>
    <row r="200" spans="1:5" ht="12.75" customHeight="1">
      <c r="A200" s="22">
        <v>199969</v>
      </c>
      <c r="B200" s="2" t="s">
        <v>1812</v>
      </c>
      <c r="C200" s="32"/>
      <c r="D200" s="32">
        <v>0</v>
      </c>
      <c r="E200" s="21">
        <f t="shared" si="8"/>
        <v>0</v>
      </c>
    </row>
    <row r="201" spans="1:5" ht="12.75" customHeight="1">
      <c r="A201" s="22">
        <v>199970</v>
      </c>
      <c r="B201" s="2" t="s">
        <v>1813</v>
      </c>
      <c r="C201" s="32"/>
      <c r="D201" s="32">
        <v>0</v>
      </c>
      <c r="E201" s="21">
        <f t="shared" si="8"/>
        <v>0</v>
      </c>
    </row>
    <row r="202" spans="1:5" ht="12.75" customHeight="1">
      <c r="A202" s="22">
        <v>199971</v>
      </c>
      <c r="B202" s="2" t="s">
        <v>1814</v>
      </c>
      <c r="C202" s="32"/>
      <c r="D202" s="32">
        <v>0</v>
      </c>
      <c r="E202" s="21">
        <f t="shared" si="8"/>
        <v>0</v>
      </c>
    </row>
    <row r="203" spans="1:5" ht="12.75" customHeight="1">
      <c r="A203" s="22">
        <v>200000</v>
      </c>
      <c r="B203" s="34" t="s">
        <v>1815</v>
      </c>
      <c r="C203" s="31">
        <f>+C204+C207+C265+C274+C284</f>
        <v>915690136</v>
      </c>
      <c r="D203" s="31">
        <f>+D204+D207+D265+D274+D284</f>
        <v>0</v>
      </c>
      <c r="E203" s="31">
        <f t="shared" si="8"/>
        <v>915690136</v>
      </c>
    </row>
    <row r="204" spans="1:5" ht="12.75" customHeight="1">
      <c r="A204" s="22">
        <v>220000</v>
      </c>
      <c r="B204" s="34" t="s">
        <v>1816</v>
      </c>
      <c r="C204" s="31">
        <f>+C205</f>
        <v>3386</v>
      </c>
      <c r="D204" s="31"/>
      <c r="E204" s="31">
        <f aca="true" t="shared" si="9" ref="E204:E267">+C204+D204</f>
        <v>3386</v>
      </c>
    </row>
    <row r="205" spans="1:5" ht="12.75" customHeight="1">
      <c r="A205" s="22">
        <v>224600</v>
      </c>
      <c r="B205" s="34" t="s">
        <v>1817</v>
      </c>
      <c r="C205" s="31">
        <f>+C206</f>
        <v>3386</v>
      </c>
      <c r="D205" s="31"/>
      <c r="E205" s="31">
        <f t="shared" si="9"/>
        <v>3386</v>
      </c>
    </row>
    <row r="206" spans="1:5" ht="12.75" customHeight="1">
      <c r="A206" s="22">
        <v>224625</v>
      </c>
      <c r="B206" s="2" t="s">
        <v>1818</v>
      </c>
      <c r="C206" s="32">
        <v>3386</v>
      </c>
      <c r="D206" s="31"/>
      <c r="E206" s="39">
        <f t="shared" si="9"/>
        <v>3386</v>
      </c>
    </row>
    <row r="207" spans="1:5" ht="12.75" customHeight="1">
      <c r="A207" s="22">
        <v>240000</v>
      </c>
      <c r="B207" s="34" t="s">
        <v>1819</v>
      </c>
      <c r="C207" s="31">
        <f>+C208+C211+C219+C239+C241+C252+C254+C260+C263</f>
        <v>914670952</v>
      </c>
      <c r="D207" s="31">
        <f>+D208+D211+D219+D239+D241+D252+D254+D263</f>
        <v>0</v>
      </c>
      <c r="E207" s="31">
        <f t="shared" si="9"/>
        <v>914670952</v>
      </c>
    </row>
    <row r="208" spans="1:5" ht="12.75" customHeight="1">
      <c r="A208" s="22">
        <v>240100</v>
      </c>
      <c r="B208" s="34" t="s">
        <v>1820</v>
      </c>
      <c r="C208" s="31">
        <f>SUM(C209:C210)</f>
        <v>177136</v>
      </c>
      <c r="D208" s="31">
        <f>SUM(D209:D210)</f>
        <v>0</v>
      </c>
      <c r="E208" s="31">
        <f t="shared" si="9"/>
        <v>177136</v>
      </c>
    </row>
    <row r="209" spans="1:5" ht="12.75" customHeight="1">
      <c r="A209" s="22">
        <v>240101</v>
      </c>
      <c r="B209" s="2" t="s">
        <v>1821</v>
      </c>
      <c r="C209" s="39">
        <v>75002</v>
      </c>
      <c r="D209" s="39">
        <v>0</v>
      </c>
      <c r="E209" s="39">
        <f t="shared" si="9"/>
        <v>75002</v>
      </c>
    </row>
    <row r="210" spans="1:5" ht="12.75" customHeight="1">
      <c r="A210" s="22">
        <v>240102</v>
      </c>
      <c r="B210" s="2" t="s">
        <v>1822</v>
      </c>
      <c r="C210" s="32">
        <v>102134</v>
      </c>
      <c r="D210" s="39">
        <v>0</v>
      </c>
      <c r="E210" s="39">
        <f t="shared" si="9"/>
        <v>102134</v>
      </c>
    </row>
    <row r="211" spans="1:5" ht="12.75" customHeight="1">
      <c r="A211" s="22">
        <v>240300</v>
      </c>
      <c r="B211" s="34" t="s">
        <v>1823</v>
      </c>
      <c r="C211" s="31">
        <f>SUM(C212:C218)</f>
        <v>914024205</v>
      </c>
      <c r="D211" s="31">
        <v>0</v>
      </c>
      <c r="E211" s="31">
        <f t="shared" si="9"/>
        <v>914024205</v>
      </c>
    </row>
    <row r="212" spans="1:5" ht="12.75" customHeight="1">
      <c r="A212" s="22">
        <v>240303</v>
      </c>
      <c r="B212" s="2" t="s">
        <v>1824</v>
      </c>
      <c r="C212" s="32">
        <v>0</v>
      </c>
      <c r="D212" s="32">
        <v>0</v>
      </c>
      <c r="E212" s="32">
        <f t="shared" si="9"/>
        <v>0</v>
      </c>
    </row>
    <row r="213" spans="1:5" ht="12.75" customHeight="1">
      <c r="A213" s="22">
        <v>240304</v>
      </c>
      <c r="B213" s="2" t="s">
        <v>1825</v>
      </c>
      <c r="C213" s="32">
        <v>250683863</v>
      </c>
      <c r="D213" s="32">
        <v>0</v>
      </c>
      <c r="E213" s="32">
        <f t="shared" si="9"/>
        <v>250683863</v>
      </c>
    </row>
    <row r="214" spans="1:5" ht="12.75" customHeight="1">
      <c r="A214" s="22">
        <v>240305</v>
      </c>
      <c r="B214" s="2" t="s">
        <v>1826</v>
      </c>
      <c r="C214" s="32">
        <v>10618</v>
      </c>
      <c r="D214" s="32">
        <v>0</v>
      </c>
      <c r="E214" s="32">
        <f t="shared" si="9"/>
        <v>10618</v>
      </c>
    </row>
    <row r="215" spans="1:5" ht="12.75" customHeight="1">
      <c r="A215" s="22">
        <v>240307</v>
      </c>
      <c r="B215" s="2" t="s">
        <v>1827</v>
      </c>
      <c r="C215" s="32">
        <v>0</v>
      </c>
      <c r="D215" s="32">
        <v>0</v>
      </c>
      <c r="E215" s="32">
        <f t="shared" si="9"/>
        <v>0</v>
      </c>
    </row>
    <row r="216" spans="1:5" ht="12.75" customHeight="1">
      <c r="A216" s="22">
        <v>240308</v>
      </c>
      <c r="B216" s="2" t="s">
        <v>1828</v>
      </c>
      <c r="C216" s="32">
        <v>0</v>
      </c>
      <c r="D216" s="32">
        <v>0</v>
      </c>
      <c r="E216" s="32">
        <f t="shared" si="9"/>
        <v>0</v>
      </c>
    </row>
    <row r="217" spans="1:5" ht="12.75" customHeight="1">
      <c r="A217" s="22">
        <v>240313</v>
      </c>
      <c r="B217" s="2" t="s">
        <v>1829</v>
      </c>
      <c r="C217" s="32">
        <v>0</v>
      </c>
      <c r="D217" s="32">
        <v>0</v>
      </c>
      <c r="E217" s="32">
        <f t="shared" si="9"/>
        <v>0</v>
      </c>
    </row>
    <row r="218" spans="1:5" ht="12.75" customHeight="1">
      <c r="A218" s="22">
        <v>240314</v>
      </c>
      <c r="B218" s="2" t="s">
        <v>1830</v>
      </c>
      <c r="C218" s="32">
        <v>663329724</v>
      </c>
      <c r="D218" s="32">
        <v>0</v>
      </c>
      <c r="E218" s="32">
        <f t="shared" si="9"/>
        <v>663329724</v>
      </c>
    </row>
    <row r="219" spans="1:5" ht="12.75" customHeight="1">
      <c r="A219" s="22">
        <v>242500</v>
      </c>
      <c r="B219" s="34" t="s">
        <v>1831</v>
      </c>
      <c r="C219" s="31">
        <f>SUM(C220:C238)</f>
        <v>245631</v>
      </c>
      <c r="D219" s="38">
        <f>SUM(D223:D238)</f>
        <v>0</v>
      </c>
      <c r="E219" s="38">
        <f t="shared" si="9"/>
        <v>245631</v>
      </c>
    </row>
    <row r="220" spans="1:5" ht="12.75" customHeight="1">
      <c r="A220" s="22">
        <v>242501</v>
      </c>
      <c r="B220" s="2" t="s">
        <v>1832</v>
      </c>
      <c r="C220" s="32">
        <v>62709</v>
      </c>
      <c r="D220" s="39">
        <v>0</v>
      </c>
      <c r="E220" s="39">
        <f t="shared" si="9"/>
        <v>62709</v>
      </c>
    </row>
    <row r="221" spans="1:5" ht="12.75" customHeight="1">
      <c r="A221" s="22">
        <v>242504</v>
      </c>
      <c r="B221" s="2" t="s">
        <v>1833</v>
      </c>
      <c r="C221" s="32">
        <v>0</v>
      </c>
      <c r="D221" s="39">
        <v>0</v>
      </c>
      <c r="E221" s="39">
        <f t="shared" si="9"/>
        <v>0</v>
      </c>
    </row>
    <row r="222" spans="1:5" ht="12.75" customHeight="1">
      <c r="A222" s="22">
        <v>242507</v>
      </c>
      <c r="B222" s="2" t="s">
        <v>1757</v>
      </c>
      <c r="C222" s="32">
        <v>0</v>
      </c>
      <c r="D222" s="39">
        <v>0</v>
      </c>
      <c r="E222" s="39">
        <f t="shared" si="9"/>
        <v>0</v>
      </c>
    </row>
    <row r="223" spans="1:5" ht="12.75" customHeight="1">
      <c r="A223" s="22">
        <v>242508</v>
      </c>
      <c r="B223" s="2" t="s">
        <v>1834</v>
      </c>
      <c r="C223" s="32">
        <v>2288</v>
      </c>
      <c r="D223" s="39">
        <v>0</v>
      </c>
      <c r="E223" s="39">
        <f t="shared" si="9"/>
        <v>2288</v>
      </c>
    </row>
    <row r="224" spans="1:5" ht="12.75" customHeight="1">
      <c r="A224" s="22">
        <v>242510</v>
      </c>
      <c r="B224" s="2" t="s">
        <v>1756</v>
      </c>
      <c r="C224" s="32">
        <v>0</v>
      </c>
      <c r="D224" s="39">
        <v>0</v>
      </c>
      <c r="E224" s="39">
        <f t="shared" si="9"/>
        <v>0</v>
      </c>
    </row>
    <row r="225" spans="1:5" ht="12.75" customHeight="1">
      <c r="A225" s="22">
        <v>242513</v>
      </c>
      <c r="B225" s="2" t="s">
        <v>1835</v>
      </c>
      <c r="C225" s="32">
        <v>1816</v>
      </c>
      <c r="D225" s="39">
        <v>0</v>
      </c>
      <c r="E225" s="39">
        <f t="shared" si="9"/>
        <v>1816</v>
      </c>
    </row>
    <row r="226" spans="1:5" ht="12.75" customHeight="1">
      <c r="A226" s="22">
        <v>242518</v>
      </c>
      <c r="B226" s="2" t="s">
        <v>1836</v>
      </c>
      <c r="C226" s="32">
        <v>55512</v>
      </c>
      <c r="D226" s="39">
        <v>0</v>
      </c>
      <c r="E226" s="39">
        <f t="shared" si="9"/>
        <v>55512</v>
      </c>
    </row>
    <row r="227" spans="1:5" ht="12.75" customHeight="1">
      <c r="A227" s="22">
        <v>242519</v>
      </c>
      <c r="B227" s="2" t="s">
        <v>1837</v>
      </c>
      <c r="C227" s="32">
        <v>80188</v>
      </c>
      <c r="D227" s="39">
        <v>0</v>
      </c>
      <c r="E227" s="39">
        <f t="shared" si="9"/>
        <v>80188</v>
      </c>
    </row>
    <row r="228" spans="1:5" ht="12.75" customHeight="1">
      <c r="A228" s="22">
        <v>242520</v>
      </c>
      <c r="B228" s="2" t="s">
        <v>1838</v>
      </c>
      <c r="C228" s="32">
        <v>23607</v>
      </c>
      <c r="D228" s="39">
        <v>0</v>
      </c>
      <c r="E228" s="39">
        <f t="shared" si="9"/>
        <v>23607</v>
      </c>
    </row>
    <row r="229" spans="1:5" ht="12.75" customHeight="1">
      <c r="A229" s="22">
        <v>242521</v>
      </c>
      <c r="B229" s="2" t="s">
        <v>1839</v>
      </c>
      <c r="C229" s="39">
        <v>0</v>
      </c>
      <c r="D229" s="39">
        <v>0</v>
      </c>
      <c r="E229" s="39">
        <f t="shared" si="9"/>
        <v>0</v>
      </c>
    </row>
    <row r="230" spans="1:5" ht="12.75" customHeight="1">
      <c r="A230" s="22">
        <v>242522</v>
      </c>
      <c r="B230" s="2" t="s">
        <v>1840</v>
      </c>
      <c r="C230" s="39">
        <v>153</v>
      </c>
      <c r="D230" s="39">
        <v>0</v>
      </c>
      <c r="E230" s="39">
        <f t="shared" si="9"/>
        <v>153</v>
      </c>
    </row>
    <row r="231" spans="1:5" ht="12.75" customHeight="1">
      <c r="A231" s="22">
        <v>242523</v>
      </c>
      <c r="B231" s="2" t="s">
        <v>1841</v>
      </c>
      <c r="C231" s="39">
        <v>913</v>
      </c>
      <c r="D231" s="39">
        <v>0</v>
      </c>
      <c r="E231" s="39">
        <f t="shared" si="9"/>
        <v>913</v>
      </c>
    </row>
    <row r="232" spans="1:5" ht="12.75" customHeight="1">
      <c r="A232" s="22">
        <v>242524</v>
      </c>
      <c r="B232" s="2" t="s">
        <v>1842</v>
      </c>
      <c r="C232" s="39">
        <v>0</v>
      </c>
      <c r="D232" s="39">
        <v>0</v>
      </c>
      <c r="E232" s="39">
        <f t="shared" si="9"/>
        <v>0</v>
      </c>
    </row>
    <row r="233" spans="1:5" ht="12.75" customHeight="1">
      <c r="A233" s="22">
        <v>242532</v>
      </c>
      <c r="B233" s="2" t="s">
        <v>1843</v>
      </c>
      <c r="C233" s="39">
        <v>3553</v>
      </c>
      <c r="D233" s="39">
        <v>0</v>
      </c>
      <c r="E233" s="39">
        <f t="shared" si="9"/>
        <v>3553</v>
      </c>
    </row>
    <row r="234" spans="1:5" ht="12.75" customHeight="1">
      <c r="A234" s="22">
        <v>242533</v>
      </c>
      <c r="B234" s="2" t="s">
        <v>1844</v>
      </c>
      <c r="C234" s="39">
        <v>0</v>
      </c>
      <c r="D234" s="39">
        <v>0</v>
      </c>
      <c r="E234" s="39">
        <f t="shared" si="9"/>
        <v>0</v>
      </c>
    </row>
    <row r="235" spans="1:5" ht="12.75" customHeight="1">
      <c r="A235" s="22">
        <v>242535</v>
      </c>
      <c r="B235" s="2" t="s">
        <v>1845</v>
      </c>
      <c r="C235" s="39">
        <v>0</v>
      </c>
      <c r="D235" s="39">
        <v>0</v>
      </c>
      <c r="E235" s="39">
        <f t="shared" si="9"/>
        <v>0</v>
      </c>
    </row>
    <row r="236" spans="1:5" ht="12.75" customHeight="1">
      <c r="A236" s="22">
        <v>242541</v>
      </c>
      <c r="B236" s="2" t="s">
        <v>1846</v>
      </c>
      <c r="C236" s="39">
        <v>10095</v>
      </c>
      <c r="D236" s="39">
        <v>0</v>
      </c>
      <c r="E236" s="39">
        <f t="shared" si="9"/>
        <v>10095</v>
      </c>
    </row>
    <row r="237" spans="1:5" ht="12.75" customHeight="1">
      <c r="A237" s="22">
        <v>242546</v>
      </c>
      <c r="B237" s="2" t="s">
        <v>1847</v>
      </c>
      <c r="C237" s="39">
        <v>4574</v>
      </c>
      <c r="D237" s="39">
        <v>0</v>
      </c>
      <c r="E237" s="39">
        <f t="shared" si="9"/>
        <v>4574</v>
      </c>
    </row>
    <row r="238" spans="1:5" ht="12.75" customHeight="1">
      <c r="A238" s="22">
        <v>242590</v>
      </c>
      <c r="B238" s="2" t="s">
        <v>1848</v>
      </c>
      <c r="C238" s="39">
        <v>223</v>
      </c>
      <c r="D238" s="39">
        <v>0</v>
      </c>
      <c r="E238" s="39">
        <f t="shared" si="9"/>
        <v>223</v>
      </c>
    </row>
    <row r="239" spans="1:5" ht="12.75" customHeight="1">
      <c r="A239" s="22">
        <v>243000</v>
      </c>
      <c r="B239" s="34" t="s">
        <v>1849</v>
      </c>
      <c r="C239" s="31">
        <f>+C240</f>
        <v>0</v>
      </c>
      <c r="D239" s="38">
        <v>0</v>
      </c>
      <c r="E239" s="38">
        <f t="shared" si="9"/>
        <v>0</v>
      </c>
    </row>
    <row r="240" spans="1:5" ht="12.75" customHeight="1">
      <c r="A240" s="22">
        <v>243002</v>
      </c>
      <c r="B240" s="2" t="s">
        <v>1850</v>
      </c>
      <c r="C240" s="32">
        <v>0</v>
      </c>
      <c r="D240" s="39">
        <v>0</v>
      </c>
      <c r="E240" s="39">
        <f t="shared" si="9"/>
        <v>0</v>
      </c>
    </row>
    <row r="241" spans="1:5" ht="12.75" customHeight="1">
      <c r="A241" s="22">
        <v>243600</v>
      </c>
      <c r="B241" s="34" t="s">
        <v>1851</v>
      </c>
      <c r="C241" s="31">
        <f>SUM(C242:C251)</f>
        <v>176664</v>
      </c>
      <c r="D241" s="38">
        <v>0</v>
      </c>
      <c r="E241" s="38">
        <f t="shared" si="9"/>
        <v>176664</v>
      </c>
    </row>
    <row r="242" spans="1:5" ht="12.75" customHeight="1">
      <c r="A242" s="22">
        <v>243601</v>
      </c>
      <c r="B242" s="2" t="s">
        <v>1852</v>
      </c>
      <c r="C242" s="32">
        <v>31220</v>
      </c>
      <c r="D242" s="39">
        <v>0</v>
      </c>
      <c r="E242" s="39">
        <f t="shared" si="9"/>
        <v>31220</v>
      </c>
    </row>
    <row r="243" spans="1:5" ht="12.75" customHeight="1">
      <c r="A243" s="22">
        <v>243602</v>
      </c>
      <c r="B243" s="2" t="s">
        <v>1853</v>
      </c>
      <c r="C243" s="32">
        <v>0</v>
      </c>
      <c r="D243" s="39">
        <v>0</v>
      </c>
      <c r="E243" s="39">
        <f t="shared" si="9"/>
        <v>0</v>
      </c>
    </row>
    <row r="244" spans="1:5" ht="12.75" customHeight="1">
      <c r="A244" s="22">
        <v>243603</v>
      </c>
      <c r="B244" s="2" t="s">
        <v>1854</v>
      </c>
      <c r="C244" s="32">
        <v>51097</v>
      </c>
      <c r="D244" s="39">
        <v>0</v>
      </c>
      <c r="E244" s="39">
        <f t="shared" si="9"/>
        <v>51097</v>
      </c>
    </row>
    <row r="245" spans="1:5" ht="12.75" customHeight="1">
      <c r="A245" s="22">
        <v>243604</v>
      </c>
      <c r="B245" s="2" t="s">
        <v>1855</v>
      </c>
      <c r="C245" s="32">
        <v>0</v>
      </c>
      <c r="D245" s="39"/>
      <c r="E245" s="39">
        <f t="shared" si="9"/>
        <v>0</v>
      </c>
    </row>
    <row r="246" spans="1:5" ht="12.75" customHeight="1">
      <c r="A246" s="22">
        <v>243605</v>
      </c>
      <c r="B246" s="2" t="s">
        <v>1759</v>
      </c>
      <c r="C246" s="32">
        <v>7401</v>
      </c>
      <c r="D246" s="39">
        <v>0</v>
      </c>
      <c r="E246" s="39">
        <f t="shared" si="9"/>
        <v>7401</v>
      </c>
    </row>
    <row r="247" spans="1:5" ht="12.75" customHeight="1">
      <c r="A247" s="22">
        <v>243607</v>
      </c>
      <c r="B247" s="2" t="s">
        <v>1856</v>
      </c>
      <c r="C247" s="32">
        <v>0</v>
      </c>
      <c r="D247" s="39">
        <v>0</v>
      </c>
      <c r="E247" s="39">
        <f t="shared" si="9"/>
        <v>0</v>
      </c>
    </row>
    <row r="248" spans="1:5" ht="12.75" customHeight="1">
      <c r="A248" s="22">
        <v>243608</v>
      </c>
      <c r="B248" s="2" t="s">
        <v>1857</v>
      </c>
      <c r="C248" s="32">
        <v>606</v>
      </c>
      <c r="D248" s="39">
        <v>0</v>
      </c>
      <c r="E248" s="39">
        <f t="shared" si="9"/>
        <v>606</v>
      </c>
    </row>
    <row r="249" spans="1:5" ht="12.75" customHeight="1">
      <c r="A249" s="22">
        <v>243610</v>
      </c>
      <c r="B249" s="2" t="s">
        <v>1858</v>
      </c>
      <c r="C249" s="32">
        <v>0</v>
      </c>
      <c r="D249" s="39">
        <v>0</v>
      </c>
      <c r="E249" s="39">
        <f t="shared" si="9"/>
        <v>0</v>
      </c>
    </row>
    <row r="250" spans="1:5" ht="12.75" customHeight="1">
      <c r="A250" s="22">
        <v>243625</v>
      </c>
      <c r="B250" s="2" t="s">
        <v>1859</v>
      </c>
      <c r="C250" s="32">
        <v>83603</v>
      </c>
      <c r="D250" s="39">
        <v>0</v>
      </c>
      <c r="E250" s="39">
        <f t="shared" si="9"/>
        <v>83603</v>
      </c>
    </row>
    <row r="251" spans="1:5" ht="12.75" customHeight="1">
      <c r="A251" s="22">
        <v>243698</v>
      </c>
      <c r="B251" s="2" t="s">
        <v>1860</v>
      </c>
      <c r="C251" s="32">
        <v>2737</v>
      </c>
      <c r="D251" s="39">
        <v>0</v>
      </c>
      <c r="E251" s="39">
        <f t="shared" si="9"/>
        <v>2737</v>
      </c>
    </row>
    <row r="252" spans="1:5" ht="12.75" customHeight="1">
      <c r="A252" s="22">
        <v>243700</v>
      </c>
      <c r="B252" s="34" t="s">
        <v>1861</v>
      </c>
      <c r="C252" s="31">
        <f>+C253</f>
        <v>4916</v>
      </c>
      <c r="D252" s="38">
        <v>0</v>
      </c>
      <c r="E252" s="38">
        <f t="shared" si="9"/>
        <v>4916</v>
      </c>
    </row>
    <row r="253" spans="1:5" ht="12.75" customHeight="1">
      <c r="A253" s="22">
        <v>243701</v>
      </c>
      <c r="B253" s="2" t="s">
        <v>1862</v>
      </c>
      <c r="C253" s="32">
        <v>4916</v>
      </c>
      <c r="D253" s="39">
        <v>0</v>
      </c>
      <c r="E253" s="39">
        <f t="shared" si="9"/>
        <v>4916</v>
      </c>
    </row>
    <row r="254" spans="1:5" ht="12.75" customHeight="1">
      <c r="A254" s="22">
        <v>244000</v>
      </c>
      <c r="B254" s="34" t="s">
        <v>1863</v>
      </c>
      <c r="C254" s="31">
        <f>SUM(C255:C259)</f>
        <v>42400</v>
      </c>
      <c r="D254" s="38">
        <v>0</v>
      </c>
      <c r="E254" s="38">
        <f t="shared" si="9"/>
        <v>42400</v>
      </c>
    </row>
    <row r="255" spans="1:5" ht="12.75" customHeight="1">
      <c r="A255" s="22">
        <v>244003</v>
      </c>
      <c r="B255" s="2" t="s">
        <v>1864</v>
      </c>
      <c r="C255" s="32">
        <v>0</v>
      </c>
      <c r="D255" s="39">
        <v>0</v>
      </c>
      <c r="E255" s="39">
        <f t="shared" si="9"/>
        <v>0</v>
      </c>
    </row>
    <row r="256" spans="1:5" ht="12.75" customHeight="1">
      <c r="A256" s="22">
        <v>244005</v>
      </c>
      <c r="B256" s="2" t="s">
        <v>1865</v>
      </c>
      <c r="C256" s="32">
        <v>0</v>
      </c>
      <c r="D256" s="39">
        <v>0</v>
      </c>
      <c r="E256" s="39">
        <f t="shared" si="9"/>
        <v>0</v>
      </c>
    </row>
    <row r="257" spans="1:5" ht="12.75" customHeight="1">
      <c r="A257" s="22">
        <v>244011</v>
      </c>
      <c r="B257" s="2" t="s">
        <v>1866</v>
      </c>
      <c r="C257" s="32">
        <v>42400</v>
      </c>
      <c r="D257" s="39">
        <v>0</v>
      </c>
      <c r="E257" s="39">
        <f t="shared" si="9"/>
        <v>42400</v>
      </c>
    </row>
    <row r="258" spans="1:5" ht="12.75" customHeight="1">
      <c r="A258" s="22">
        <v>244016</v>
      </c>
      <c r="B258" s="2" t="s">
        <v>1867</v>
      </c>
      <c r="C258" s="32">
        <v>0</v>
      </c>
      <c r="D258" s="39">
        <v>0</v>
      </c>
      <c r="E258" s="39">
        <f t="shared" si="9"/>
        <v>0</v>
      </c>
    </row>
    <row r="259" spans="1:5" ht="12.75" customHeight="1">
      <c r="A259" s="22">
        <v>244095</v>
      </c>
      <c r="B259" s="2" t="s">
        <v>1868</v>
      </c>
      <c r="C259" s="32">
        <v>0</v>
      </c>
      <c r="D259" s="39">
        <v>0</v>
      </c>
      <c r="E259" s="39">
        <f t="shared" si="9"/>
        <v>0</v>
      </c>
    </row>
    <row r="260" spans="1:5" ht="12.75" customHeight="1">
      <c r="A260" s="22">
        <v>245500</v>
      </c>
      <c r="B260" s="34" t="s">
        <v>1869</v>
      </c>
      <c r="C260" s="31">
        <f>SUM(C261:C262)</f>
        <v>0</v>
      </c>
      <c r="D260" s="31">
        <v>0</v>
      </c>
      <c r="E260" s="31">
        <f t="shared" si="9"/>
        <v>0</v>
      </c>
    </row>
    <row r="261" spans="1:5" ht="12.75" customHeight="1">
      <c r="A261" s="22">
        <v>245503</v>
      </c>
      <c r="B261" s="35" t="s">
        <v>1870</v>
      </c>
      <c r="C261" s="32"/>
      <c r="D261" s="39">
        <v>0</v>
      </c>
      <c r="E261" s="39">
        <f t="shared" si="9"/>
        <v>0</v>
      </c>
    </row>
    <row r="262" spans="1:5" ht="12.75" customHeight="1">
      <c r="A262" s="22">
        <v>245506</v>
      </c>
      <c r="B262" s="35" t="s">
        <v>1871</v>
      </c>
      <c r="C262" s="32"/>
      <c r="D262" s="39">
        <v>0</v>
      </c>
      <c r="E262" s="39">
        <f t="shared" si="9"/>
        <v>0</v>
      </c>
    </row>
    <row r="263" spans="1:5" ht="12" customHeight="1">
      <c r="A263" s="22">
        <v>246000</v>
      </c>
      <c r="B263" s="34" t="s">
        <v>1872</v>
      </c>
      <c r="C263" s="31">
        <f>+C264</f>
        <v>0</v>
      </c>
      <c r="D263" s="31">
        <v>0</v>
      </c>
      <c r="E263" s="31">
        <f t="shared" si="9"/>
        <v>0</v>
      </c>
    </row>
    <row r="264" spans="1:5" ht="12.75" customHeight="1">
      <c r="A264" s="22">
        <v>246002</v>
      </c>
      <c r="B264" s="35" t="s">
        <v>1853</v>
      </c>
      <c r="C264" s="32">
        <v>0</v>
      </c>
      <c r="D264" s="39">
        <v>0</v>
      </c>
      <c r="E264" s="39">
        <f t="shared" si="9"/>
        <v>0</v>
      </c>
    </row>
    <row r="265" spans="1:5" ht="12.75" customHeight="1">
      <c r="A265" s="22">
        <v>250000</v>
      </c>
      <c r="B265" s="36" t="s">
        <v>1873</v>
      </c>
      <c r="C265" s="31">
        <f>+C266</f>
        <v>3322</v>
      </c>
      <c r="D265" s="38">
        <v>0</v>
      </c>
      <c r="E265" s="38">
        <f t="shared" si="9"/>
        <v>3322</v>
      </c>
    </row>
    <row r="266" spans="1:5" ht="12.75" customHeight="1">
      <c r="A266" s="22">
        <v>250500</v>
      </c>
      <c r="B266" s="36" t="s">
        <v>1874</v>
      </c>
      <c r="C266" s="31">
        <f>SUM(C267:C273)</f>
        <v>3322</v>
      </c>
      <c r="D266" s="38">
        <v>0</v>
      </c>
      <c r="E266" s="38">
        <f t="shared" si="9"/>
        <v>3322</v>
      </c>
    </row>
    <row r="267" spans="1:5" ht="12.75" customHeight="1">
      <c r="A267" s="22">
        <v>250501</v>
      </c>
      <c r="B267" s="35" t="s">
        <v>1875</v>
      </c>
      <c r="C267" s="32">
        <v>3322</v>
      </c>
      <c r="D267" s="39">
        <v>0</v>
      </c>
      <c r="E267" s="39">
        <f t="shared" si="9"/>
        <v>3322</v>
      </c>
    </row>
    <row r="268" spans="1:5" ht="12.75" customHeight="1">
      <c r="A268" s="22">
        <v>250502</v>
      </c>
      <c r="B268" s="35" t="s">
        <v>1876</v>
      </c>
      <c r="C268" s="32">
        <v>0</v>
      </c>
      <c r="D268" s="39">
        <v>0</v>
      </c>
      <c r="E268" s="39">
        <f aca="true" t="shared" si="10" ref="E268:E285">+C268+D268</f>
        <v>0</v>
      </c>
    </row>
    <row r="269" spans="1:5" ht="12.75" customHeight="1">
      <c r="A269" s="22">
        <v>250504</v>
      </c>
      <c r="B269" s="35" t="s">
        <v>1877</v>
      </c>
      <c r="C269" s="32">
        <v>0</v>
      </c>
      <c r="D269" s="39">
        <v>0</v>
      </c>
      <c r="E269" s="39">
        <f t="shared" si="10"/>
        <v>0</v>
      </c>
    </row>
    <row r="270" spans="1:5" ht="12.75" customHeight="1">
      <c r="A270" s="22">
        <v>250505</v>
      </c>
      <c r="B270" s="35" t="s">
        <v>1878</v>
      </c>
      <c r="C270" s="32">
        <v>0</v>
      </c>
      <c r="D270" s="39">
        <v>0</v>
      </c>
      <c r="E270" s="39">
        <f t="shared" si="10"/>
        <v>0</v>
      </c>
    </row>
    <row r="271" spans="1:5" ht="12.75" customHeight="1">
      <c r="A271" s="22">
        <v>250506</v>
      </c>
      <c r="B271" s="35" t="s">
        <v>1879</v>
      </c>
      <c r="C271" s="32">
        <v>0</v>
      </c>
      <c r="D271" s="39">
        <v>0</v>
      </c>
      <c r="E271" s="39">
        <f t="shared" si="10"/>
        <v>0</v>
      </c>
    </row>
    <row r="272" spans="1:5" ht="12.75" customHeight="1">
      <c r="A272" s="22">
        <v>250507</v>
      </c>
      <c r="B272" s="35" t="s">
        <v>1880</v>
      </c>
      <c r="C272" s="32">
        <v>0</v>
      </c>
      <c r="D272" s="39">
        <v>0</v>
      </c>
      <c r="E272" s="39">
        <f t="shared" si="10"/>
        <v>0</v>
      </c>
    </row>
    <row r="273" spans="1:5" ht="12.75" customHeight="1">
      <c r="A273" s="22">
        <v>250512</v>
      </c>
      <c r="B273" s="35" t="s">
        <v>1881</v>
      </c>
      <c r="C273" s="32">
        <v>0</v>
      </c>
      <c r="D273" s="39">
        <v>0</v>
      </c>
      <c r="E273" s="39">
        <f t="shared" si="10"/>
        <v>0</v>
      </c>
    </row>
    <row r="274" spans="1:5" ht="12.75" customHeight="1">
      <c r="A274" s="22">
        <v>270000</v>
      </c>
      <c r="B274" s="28" t="s">
        <v>1882</v>
      </c>
      <c r="C274" s="31">
        <f>+C275+C277</f>
        <v>1012476</v>
      </c>
      <c r="D274" s="31">
        <f>+D275+D277</f>
        <v>0</v>
      </c>
      <c r="E274" s="31">
        <f t="shared" si="10"/>
        <v>1012476</v>
      </c>
    </row>
    <row r="275" spans="1:5" ht="12.75" customHeight="1">
      <c r="A275" s="22">
        <v>271000</v>
      </c>
      <c r="B275" s="28" t="s">
        <v>1883</v>
      </c>
      <c r="C275" s="31">
        <f>+C276</f>
        <v>0</v>
      </c>
      <c r="D275" s="31">
        <f>+D276</f>
        <v>0</v>
      </c>
      <c r="E275" s="31">
        <f t="shared" si="10"/>
        <v>0</v>
      </c>
    </row>
    <row r="276" spans="1:5" ht="12.75" customHeight="1">
      <c r="A276" s="22">
        <v>271005</v>
      </c>
      <c r="B276" s="33" t="s">
        <v>1884</v>
      </c>
      <c r="C276" s="32"/>
      <c r="D276" s="32"/>
      <c r="E276" s="32">
        <f t="shared" si="10"/>
        <v>0</v>
      </c>
    </row>
    <row r="277" spans="1:5" ht="12.75" customHeight="1">
      <c r="A277" s="22">
        <v>271500</v>
      </c>
      <c r="B277" s="28" t="s">
        <v>1885</v>
      </c>
      <c r="C277" s="31">
        <f>SUM(C278:C283)</f>
        <v>1012476</v>
      </c>
      <c r="D277" s="31">
        <f>SUM(D279:D283)</f>
        <v>0</v>
      </c>
      <c r="E277" s="31">
        <f t="shared" si="10"/>
        <v>1012476</v>
      </c>
    </row>
    <row r="278" spans="1:5" ht="12.75" customHeight="1">
      <c r="A278" s="22">
        <v>271501</v>
      </c>
      <c r="B278" s="33" t="s">
        <v>1876</v>
      </c>
      <c r="C278" s="32">
        <v>0</v>
      </c>
      <c r="D278" s="32">
        <v>0</v>
      </c>
      <c r="E278" s="32">
        <f t="shared" si="10"/>
        <v>0</v>
      </c>
    </row>
    <row r="279" spans="1:5" ht="12.75" customHeight="1">
      <c r="A279" s="22">
        <v>271503</v>
      </c>
      <c r="B279" s="33" t="s">
        <v>1877</v>
      </c>
      <c r="C279" s="32">
        <v>0</v>
      </c>
      <c r="D279" s="32">
        <v>0</v>
      </c>
      <c r="E279" s="32">
        <f t="shared" si="10"/>
        <v>0</v>
      </c>
    </row>
    <row r="280" spans="1:5" ht="12.75" customHeight="1">
      <c r="A280" s="22">
        <v>271504</v>
      </c>
      <c r="B280" s="33" t="s">
        <v>1879</v>
      </c>
      <c r="C280" s="32">
        <v>111067</v>
      </c>
      <c r="E280" s="32">
        <f t="shared" si="10"/>
        <v>111067</v>
      </c>
    </row>
    <row r="281" spans="1:5" ht="12.75" customHeight="1">
      <c r="A281" s="22">
        <v>271506</v>
      </c>
      <c r="B281" s="33" t="s">
        <v>1878</v>
      </c>
      <c r="C281" s="32">
        <v>143783</v>
      </c>
      <c r="E281" s="32">
        <f t="shared" si="10"/>
        <v>143783</v>
      </c>
    </row>
    <row r="282" spans="1:5" ht="12.75" customHeight="1">
      <c r="A282" s="22">
        <v>271507</v>
      </c>
      <c r="B282" s="33" t="s">
        <v>1881</v>
      </c>
      <c r="C282" s="32">
        <v>277596</v>
      </c>
      <c r="E282" s="32">
        <f t="shared" si="10"/>
        <v>277596</v>
      </c>
    </row>
    <row r="283" spans="1:5" ht="12.75" customHeight="1">
      <c r="A283" s="22">
        <v>271509</v>
      </c>
      <c r="B283" s="33" t="s">
        <v>1880</v>
      </c>
      <c r="C283" s="32">
        <v>480030</v>
      </c>
      <c r="E283" s="32">
        <f t="shared" si="10"/>
        <v>480030</v>
      </c>
    </row>
    <row r="284" spans="1:5" ht="12.75" customHeight="1">
      <c r="A284" s="22">
        <v>290000</v>
      </c>
      <c r="B284" s="28" t="s">
        <v>1886</v>
      </c>
      <c r="C284" s="31">
        <f>+C285+C289+C292</f>
        <v>0</v>
      </c>
      <c r="D284" s="38">
        <v>0</v>
      </c>
      <c r="E284" s="38">
        <f t="shared" si="10"/>
        <v>0</v>
      </c>
    </row>
    <row r="285" spans="1:5" ht="12.75" customHeight="1">
      <c r="A285" s="22">
        <v>290500</v>
      </c>
      <c r="B285" s="28" t="s">
        <v>1887</v>
      </c>
      <c r="C285" s="31">
        <f>SUM(C286:C287)</f>
        <v>0</v>
      </c>
      <c r="D285" s="38">
        <v>0</v>
      </c>
      <c r="E285" s="38">
        <f t="shared" si="10"/>
        <v>0</v>
      </c>
    </row>
    <row r="286" spans="1:5" ht="12.75" customHeight="1">
      <c r="A286" s="22">
        <v>290502</v>
      </c>
      <c r="B286" s="33" t="s">
        <v>1888</v>
      </c>
      <c r="C286" s="32"/>
      <c r="D286" s="38"/>
      <c r="E286" s="39">
        <f>SUM(C286:D286)</f>
        <v>0</v>
      </c>
    </row>
    <row r="287" spans="1:5" ht="12.75" customHeight="1">
      <c r="A287" s="22">
        <v>290503</v>
      </c>
      <c r="B287" s="33" t="s">
        <v>1889</v>
      </c>
      <c r="C287" s="32"/>
      <c r="D287" s="38"/>
      <c r="E287" s="39">
        <f>SUM(C287:D287)</f>
        <v>0</v>
      </c>
    </row>
    <row r="288" spans="1:5" ht="12.75" customHeight="1">
      <c r="A288" s="22">
        <v>290590</v>
      </c>
      <c r="B288" s="33" t="s">
        <v>1890</v>
      </c>
      <c r="C288" s="32"/>
      <c r="D288" s="38"/>
      <c r="E288" s="39">
        <f>SUM(C288:D288)</f>
        <v>0</v>
      </c>
    </row>
    <row r="289" spans="1:5" ht="12.75" customHeight="1">
      <c r="A289" s="22">
        <v>291000</v>
      </c>
      <c r="B289" s="28" t="s">
        <v>1891</v>
      </c>
      <c r="C289" s="31">
        <f>SUM(C290:C291)</f>
        <v>0</v>
      </c>
      <c r="D289" s="38">
        <v>0</v>
      </c>
      <c r="E289" s="38">
        <f>+C289+D289</f>
        <v>0</v>
      </c>
    </row>
    <row r="290" spans="1:5" ht="12.75" customHeight="1">
      <c r="A290" s="22">
        <v>291007</v>
      </c>
      <c r="B290" s="33" t="s">
        <v>1892</v>
      </c>
      <c r="C290" s="32"/>
      <c r="D290" s="38"/>
      <c r="E290" s="39">
        <f>SUM(C290:D290)</f>
        <v>0</v>
      </c>
    </row>
    <row r="291" spans="1:5" ht="12.75" customHeight="1">
      <c r="A291" s="22">
        <v>291090</v>
      </c>
      <c r="B291" s="33" t="s">
        <v>1893</v>
      </c>
      <c r="C291" s="32"/>
      <c r="D291" s="38">
        <v>0</v>
      </c>
      <c r="E291" s="39">
        <f>+C291+D291</f>
        <v>0</v>
      </c>
    </row>
    <row r="292" spans="1:5" ht="12.75" customHeight="1">
      <c r="A292" s="22">
        <v>299600</v>
      </c>
      <c r="B292" s="28" t="s">
        <v>1894</v>
      </c>
      <c r="C292" s="31">
        <f>+C293</f>
        <v>0</v>
      </c>
      <c r="D292" s="38">
        <v>0</v>
      </c>
      <c r="E292" s="38">
        <f>+C292+D292</f>
        <v>0</v>
      </c>
    </row>
    <row r="293" spans="1:5" ht="12.75" customHeight="1">
      <c r="A293" s="22">
        <v>299601</v>
      </c>
      <c r="B293" s="33" t="s">
        <v>1895</v>
      </c>
      <c r="C293" s="32"/>
      <c r="D293" s="38"/>
      <c r="E293" s="39">
        <f>SUM(C293:D293)</f>
        <v>0</v>
      </c>
    </row>
    <row r="294" spans="1:5" ht="12.75" customHeight="1">
      <c r="A294" s="22">
        <v>300000</v>
      </c>
      <c r="B294" s="23" t="s">
        <v>1896</v>
      </c>
      <c r="C294" s="4">
        <f>+C295</f>
        <v>0</v>
      </c>
      <c r="D294" s="4">
        <f>+D295</f>
        <v>-399660286</v>
      </c>
      <c r="E294" s="38">
        <f aca="true" t="shared" si="11" ref="E294:E327">+C294+D294</f>
        <v>-399660286</v>
      </c>
    </row>
    <row r="295" spans="1:5" ht="12.75" customHeight="1">
      <c r="A295" s="22">
        <v>310000</v>
      </c>
      <c r="B295" s="23" t="s">
        <v>1897</v>
      </c>
      <c r="C295" s="38">
        <f>+C296+C298+C302+C309+C312+C315+C319+C322</f>
        <v>0</v>
      </c>
      <c r="D295" s="38">
        <f>+D296+D298+D302+D309+D312+D315+D319+D322</f>
        <v>-399660286</v>
      </c>
      <c r="E295" s="38">
        <f t="shared" si="11"/>
        <v>-399660286</v>
      </c>
    </row>
    <row r="296" spans="1:5" ht="12.75" customHeight="1">
      <c r="A296" s="22">
        <v>310500</v>
      </c>
      <c r="B296" s="23" t="s">
        <v>1898</v>
      </c>
      <c r="C296" s="40">
        <f>+C297</f>
        <v>0</v>
      </c>
      <c r="D296" s="40">
        <f>+D297</f>
        <v>-410545814</v>
      </c>
      <c r="E296" s="40">
        <f t="shared" si="11"/>
        <v>-410545814</v>
      </c>
    </row>
    <row r="297" spans="1:5" ht="12.75" customHeight="1">
      <c r="A297" s="22">
        <v>310501</v>
      </c>
      <c r="B297" s="41" t="s">
        <v>1899</v>
      </c>
      <c r="C297" s="32">
        <v>0</v>
      </c>
      <c r="D297" s="42">
        <v>-410545814</v>
      </c>
      <c r="E297" s="42">
        <f t="shared" si="11"/>
        <v>-410545814</v>
      </c>
    </row>
    <row r="298" spans="1:5" ht="12.75" customHeight="1">
      <c r="A298" s="22">
        <v>311000</v>
      </c>
      <c r="B298" s="23" t="s">
        <v>1900</v>
      </c>
      <c r="C298" s="31">
        <v>0</v>
      </c>
      <c r="D298" s="31">
        <f>SUM(D299:D301)</f>
        <v>0</v>
      </c>
      <c r="E298" s="31">
        <f t="shared" si="11"/>
        <v>0</v>
      </c>
    </row>
    <row r="299" spans="1:5" ht="12.75" customHeight="1">
      <c r="A299" s="22">
        <v>311001</v>
      </c>
      <c r="B299" s="26" t="s">
        <v>1901</v>
      </c>
      <c r="C299" s="32">
        <v>0</v>
      </c>
      <c r="D299" s="32"/>
      <c r="E299" s="32">
        <f t="shared" si="11"/>
        <v>0</v>
      </c>
    </row>
    <row r="300" spans="1:5" ht="12.75" customHeight="1">
      <c r="A300" s="22">
        <v>311002</v>
      </c>
      <c r="B300" s="26" t="s">
        <v>1902</v>
      </c>
      <c r="C300" s="32">
        <v>0</v>
      </c>
      <c r="D300" s="32"/>
      <c r="E300" s="32">
        <f t="shared" si="11"/>
        <v>0</v>
      </c>
    </row>
    <row r="301" spans="1:5" ht="12.75" customHeight="1">
      <c r="A301" s="22">
        <v>311004</v>
      </c>
      <c r="B301" s="26" t="s">
        <v>1903</v>
      </c>
      <c r="C301" s="32">
        <v>0</v>
      </c>
      <c r="D301" s="32"/>
      <c r="E301" s="32">
        <f t="shared" si="11"/>
        <v>0</v>
      </c>
    </row>
    <row r="302" spans="1:5" ht="12.75" customHeight="1">
      <c r="A302" s="22">
        <v>311500</v>
      </c>
      <c r="B302" s="23" t="s">
        <v>1904</v>
      </c>
      <c r="C302" s="31">
        <f>SUM(C303:C308)</f>
        <v>0</v>
      </c>
      <c r="D302" s="31">
        <f>SUM(D303:D308)</f>
        <v>3369681</v>
      </c>
      <c r="E302" s="31">
        <f t="shared" si="11"/>
        <v>3369681</v>
      </c>
    </row>
    <row r="303" spans="1:5" ht="12.75" customHeight="1">
      <c r="A303" s="22">
        <v>311502</v>
      </c>
      <c r="B303" s="26" t="s">
        <v>1905</v>
      </c>
      <c r="C303" s="32">
        <v>0</v>
      </c>
      <c r="D303" s="32"/>
      <c r="E303" s="32">
        <f t="shared" si="11"/>
        <v>0</v>
      </c>
    </row>
    <row r="304" spans="1:5" ht="12.75" customHeight="1">
      <c r="A304" s="22">
        <v>311552</v>
      </c>
      <c r="B304" s="26" t="s">
        <v>1809</v>
      </c>
      <c r="C304" s="32">
        <v>0</v>
      </c>
      <c r="D304" s="32">
        <v>976340</v>
      </c>
      <c r="E304" s="32">
        <f t="shared" si="11"/>
        <v>976340</v>
      </c>
    </row>
    <row r="305" spans="1:5" ht="12.75" customHeight="1">
      <c r="A305" s="22">
        <v>311562</v>
      </c>
      <c r="B305" s="26" t="s">
        <v>1749</v>
      </c>
      <c r="C305" s="32">
        <v>0</v>
      </c>
      <c r="D305" s="32">
        <v>2393341</v>
      </c>
      <c r="E305" s="32">
        <f t="shared" si="11"/>
        <v>2393341</v>
      </c>
    </row>
    <row r="306" spans="1:5" ht="12.75" customHeight="1">
      <c r="A306" s="22">
        <v>311569</v>
      </c>
      <c r="B306" s="26" t="s">
        <v>1812</v>
      </c>
      <c r="C306" s="32">
        <v>0</v>
      </c>
      <c r="D306" s="32">
        <v>0</v>
      </c>
      <c r="E306" s="32">
        <f t="shared" si="11"/>
        <v>0</v>
      </c>
    </row>
    <row r="307" spans="1:5" ht="12.75" customHeight="1">
      <c r="A307" s="22">
        <v>311570</v>
      </c>
      <c r="B307" s="26" t="s">
        <v>1906</v>
      </c>
      <c r="C307" s="32">
        <v>0</v>
      </c>
      <c r="D307" s="32">
        <v>0</v>
      </c>
      <c r="E307" s="32">
        <f t="shared" si="11"/>
        <v>0</v>
      </c>
    </row>
    <row r="308" spans="1:5" ht="12.75" customHeight="1">
      <c r="A308" s="22">
        <v>311571</v>
      </c>
      <c r="B308" s="26" t="s">
        <v>1814</v>
      </c>
      <c r="C308" s="32">
        <v>0</v>
      </c>
      <c r="D308" s="32">
        <v>0</v>
      </c>
      <c r="E308" s="32">
        <f t="shared" si="11"/>
        <v>0</v>
      </c>
    </row>
    <row r="309" spans="1:5" ht="12.75" customHeight="1">
      <c r="A309" s="22">
        <v>311700</v>
      </c>
      <c r="B309" s="23" t="s">
        <v>1907</v>
      </c>
      <c r="C309" s="31">
        <f>+C310+C311</f>
        <v>0</v>
      </c>
      <c r="D309" s="31">
        <f>+D310+D311</f>
        <v>0</v>
      </c>
      <c r="E309" s="31">
        <f t="shared" si="11"/>
        <v>0</v>
      </c>
    </row>
    <row r="310" spans="1:5" ht="13.5" customHeight="1">
      <c r="A310" s="22">
        <v>311703</v>
      </c>
      <c r="B310" s="26" t="s">
        <v>1908</v>
      </c>
      <c r="C310" s="32">
        <v>0</v>
      </c>
      <c r="D310" s="32">
        <v>0</v>
      </c>
      <c r="E310" s="32">
        <f t="shared" si="11"/>
        <v>0</v>
      </c>
    </row>
    <row r="311" spans="1:5" ht="12.75" customHeight="1">
      <c r="A311" s="22">
        <v>311725</v>
      </c>
      <c r="B311" s="26" t="s">
        <v>1909</v>
      </c>
      <c r="C311" s="32">
        <v>0</v>
      </c>
      <c r="D311" s="32">
        <v>0</v>
      </c>
      <c r="E311" s="32">
        <f t="shared" si="11"/>
        <v>0</v>
      </c>
    </row>
    <row r="312" spans="1:5" ht="12.75" customHeight="1">
      <c r="A312" s="22">
        <v>312000</v>
      </c>
      <c r="B312" s="28" t="s">
        <v>1910</v>
      </c>
      <c r="C312" s="31">
        <f>SUM(C313:C314)</f>
        <v>0</v>
      </c>
      <c r="D312" s="31">
        <f>SUM(D313:D314)</f>
        <v>879893</v>
      </c>
      <c r="E312" s="31">
        <f t="shared" si="11"/>
        <v>879893</v>
      </c>
    </row>
    <row r="313" spans="1:5" ht="12.75" customHeight="1">
      <c r="A313" s="22">
        <v>312001</v>
      </c>
      <c r="B313" s="33" t="s">
        <v>1911</v>
      </c>
      <c r="C313" s="32">
        <v>0</v>
      </c>
      <c r="D313" s="32">
        <v>0</v>
      </c>
      <c r="E313" s="32">
        <f t="shared" si="11"/>
        <v>0</v>
      </c>
    </row>
    <row r="314" spans="1:5" ht="12.75" customHeight="1">
      <c r="A314" s="22">
        <v>312002</v>
      </c>
      <c r="B314" s="26" t="s">
        <v>1912</v>
      </c>
      <c r="C314" s="32">
        <v>0</v>
      </c>
      <c r="D314" s="32">
        <v>879893</v>
      </c>
      <c r="E314" s="32">
        <f t="shared" si="11"/>
        <v>879893</v>
      </c>
    </row>
    <row r="315" spans="1:5" ht="12.75" customHeight="1">
      <c r="A315" s="22">
        <v>312500</v>
      </c>
      <c r="B315" s="23" t="s">
        <v>1913</v>
      </c>
      <c r="C315" s="31">
        <f>SUM(C316:C318)</f>
        <v>0</v>
      </c>
      <c r="D315" s="31">
        <f>SUM(D316:D318)</f>
        <v>6239225</v>
      </c>
      <c r="E315" s="31">
        <f t="shared" si="11"/>
        <v>6239225</v>
      </c>
    </row>
    <row r="316" spans="1:5" ht="12.75" customHeight="1">
      <c r="A316" s="22">
        <v>312505</v>
      </c>
      <c r="B316" s="26" t="s">
        <v>1914</v>
      </c>
      <c r="C316" s="32">
        <v>0</v>
      </c>
      <c r="D316" s="32">
        <v>3952326</v>
      </c>
      <c r="E316" s="32">
        <f t="shared" si="11"/>
        <v>3952326</v>
      </c>
    </row>
    <row r="317" spans="1:5" ht="12.75" customHeight="1">
      <c r="A317" s="22">
        <v>312506</v>
      </c>
      <c r="B317" s="26" t="s">
        <v>1805</v>
      </c>
      <c r="C317" s="32">
        <v>0</v>
      </c>
      <c r="D317" s="32">
        <v>0</v>
      </c>
      <c r="E317" s="32">
        <f t="shared" si="11"/>
        <v>0</v>
      </c>
    </row>
    <row r="318" spans="1:5" ht="12.75" customHeight="1">
      <c r="A318" s="22">
        <v>312509</v>
      </c>
      <c r="B318" s="26" t="s">
        <v>1915</v>
      </c>
      <c r="C318" s="32">
        <v>0</v>
      </c>
      <c r="D318" s="32">
        <v>2286899</v>
      </c>
      <c r="E318" s="32">
        <f t="shared" si="11"/>
        <v>2286899</v>
      </c>
    </row>
    <row r="319" spans="1:5" ht="12.75" customHeight="1">
      <c r="A319" s="22">
        <v>313000</v>
      </c>
      <c r="B319" s="28" t="s">
        <v>1916</v>
      </c>
      <c r="C319" s="31">
        <f>SUM(C320:C321)</f>
        <v>0</v>
      </c>
      <c r="D319" s="31">
        <f>SUM(D320:D321)</f>
        <v>0</v>
      </c>
      <c r="E319" s="31">
        <f t="shared" si="11"/>
        <v>0</v>
      </c>
    </row>
    <row r="320" spans="1:5" ht="12.75" customHeight="1">
      <c r="A320" s="22">
        <v>313001</v>
      </c>
      <c r="B320" s="26" t="s">
        <v>1917</v>
      </c>
      <c r="C320" s="32">
        <v>0</v>
      </c>
      <c r="D320" s="32">
        <v>0</v>
      </c>
      <c r="E320" s="32">
        <f t="shared" si="11"/>
        <v>0</v>
      </c>
    </row>
    <row r="321" spans="1:5" ht="12.75" customHeight="1">
      <c r="A321" s="22">
        <v>313002</v>
      </c>
      <c r="B321" s="33" t="s">
        <v>1918</v>
      </c>
      <c r="C321" s="32">
        <v>0</v>
      </c>
      <c r="D321" s="32">
        <v>0</v>
      </c>
      <c r="E321" s="32">
        <f t="shared" si="11"/>
        <v>0</v>
      </c>
    </row>
    <row r="322" spans="1:5" ht="12.75" customHeight="1">
      <c r="A322" s="22">
        <v>313800</v>
      </c>
      <c r="B322" s="23" t="s">
        <v>1919</v>
      </c>
      <c r="C322" s="31">
        <f>SUM(C323:C328)</f>
        <v>0</v>
      </c>
      <c r="D322" s="31">
        <f>SUM(D323:D324)</f>
        <v>396729</v>
      </c>
      <c r="E322" s="31">
        <f t="shared" si="11"/>
        <v>396729</v>
      </c>
    </row>
    <row r="323" spans="1:5" ht="12.75" customHeight="1">
      <c r="A323" s="22">
        <v>313806</v>
      </c>
      <c r="B323" s="26" t="s">
        <v>1905</v>
      </c>
      <c r="C323" s="32">
        <v>0</v>
      </c>
      <c r="D323" s="32">
        <v>396729</v>
      </c>
      <c r="E323" s="32">
        <f t="shared" si="11"/>
        <v>396729</v>
      </c>
    </row>
    <row r="324" spans="1:5" ht="12.75" customHeight="1">
      <c r="A324" s="22">
        <v>313812</v>
      </c>
      <c r="B324" s="26" t="s">
        <v>1895</v>
      </c>
      <c r="C324" s="32">
        <v>0</v>
      </c>
      <c r="D324" s="32">
        <v>0</v>
      </c>
      <c r="E324" s="32">
        <f t="shared" si="11"/>
        <v>0</v>
      </c>
    </row>
    <row r="325" spans="1:5" ht="11.25">
      <c r="A325" s="1">
        <v>400000</v>
      </c>
      <c r="B325" s="4" t="s">
        <v>1920</v>
      </c>
      <c r="C325" s="4">
        <f>+C351+C326+C348+C369</f>
        <v>0</v>
      </c>
      <c r="D325" s="4">
        <f>+D326+D351+D369+D342+D348</f>
        <v>8101574673</v>
      </c>
      <c r="E325" s="4">
        <f t="shared" si="11"/>
        <v>8101574673</v>
      </c>
    </row>
    <row r="326" spans="1:5" ht="11.25">
      <c r="A326" s="1">
        <v>410000</v>
      </c>
      <c r="B326" s="4" t="s">
        <v>1921</v>
      </c>
      <c r="C326" s="4">
        <f>+C327+C334+C339</f>
        <v>0</v>
      </c>
      <c r="D326" s="4">
        <f>+D327+D334+D339</f>
        <v>49702049</v>
      </c>
      <c r="E326" s="4">
        <f t="shared" si="11"/>
        <v>49702049</v>
      </c>
    </row>
    <row r="327" spans="1:5" ht="11.25">
      <c r="A327" s="1">
        <v>411000</v>
      </c>
      <c r="B327" s="4" t="s">
        <v>1922</v>
      </c>
      <c r="C327" s="4">
        <f>SUM(C329:C333)</f>
        <v>0</v>
      </c>
      <c r="D327" s="4">
        <f>SUM(D328:D333)</f>
        <v>16430</v>
      </c>
      <c r="E327" s="4">
        <f t="shared" si="11"/>
        <v>16430</v>
      </c>
    </row>
    <row r="328" spans="1:5" ht="11.25">
      <c r="A328" s="1">
        <v>411001</v>
      </c>
      <c r="B328" s="21" t="s">
        <v>1923</v>
      </c>
      <c r="C328" s="4"/>
      <c r="D328" s="21"/>
      <c r="E328" s="21">
        <f aca="true" t="shared" si="12" ref="E328:E333">SUM(C328:D328)</f>
        <v>0</v>
      </c>
    </row>
    <row r="329" spans="1:5" ht="11.25">
      <c r="A329" s="1">
        <v>411002</v>
      </c>
      <c r="B329" s="21" t="s">
        <v>1924</v>
      </c>
      <c r="C329" s="21">
        <v>0</v>
      </c>
      <c r="D329" s="21"/>
      <c r="E329" s="21">
        <f t="shared" si="12"/>
        <v>0</v>
      </c>
    </row>
    <row r="330" spans="1:5" ht="11.25">
      <c r="A330" s="1">
        <v>411016</v>
      </c>
      <c r="B330" s="21" t="s">
        <v>1925</v>
      </c>
      <c r="C330" s="21">
        <v>0</v>
      </c>
      <c r="D330" s="21">
        <v>427</v>
      </c>
      <c r="E330" s="21">
        <f t="shared" si="12"/>
        <v>427</v>
      </c>
    </row>
    <row r="331" spans="1:5" ht="11.25">
      <c r="A331" s="1">
        <v>411021</v>
      </c>
      <c r="B331" s="21" t="s">
        <v>1926</v>
      </c>
      <c r="C331" s="21">
        <v>0</v>
      </c>
      <c r="D331" s="21"/>
      <c r="E331" s="21">
        <f t="shared" si="12"/>
        <v>0</v>
      </c>
    </row>
    <row r="332" spans="1:5" ht="11.25">
      <c r="A332" s="1">
        <v>411032</v>
      </c>
      <c r="B332" s="21" t="s">
        <v>1927</v>
      </c>
      <c r="C332" s="21"/>
      <c r="D332" s="21"/>
      <c r="E332" s="21">
        <f t="shared" si="12"/>
        <v>0</v>
      </c>
    </row>
    <row r="333" spans="1:5" ht="11.25">
      <c r="A333" s="1">
        <v>411090</v>
      </c>
      <c r="B333" s="21" t="s">
        <v>1928</v>
      </c>
      <c r="C333" s="21">
        <v>0</v>
      </c>
      <c r="D333" s="21">
        <v>16003</v>
      </c>
      <c r="E333" s="21">
        <f t="shared" si="12"/>
        <v>16003</v>
      </c>
    </row>
    <row r="334" spans="1:5" s="34" customFormat="1" ht="11.25">
      <c r="A334" s="1">
        <v>412000</v>
      </c>
      <c r="B334" s="4" t="s">
        <v>1929</v>
      </c>
      <c r="C334" s="4">
        <f>+C336+C335+C337</f>
        <v>0</v>
      </c>
      <c r="D334" s="4">
        <f>SUM(D335:D338)</f>
        <v>49685619</v>
      </c>
      <c r="E334" s="4">
        <f aca="true" t="shared" si="13" ref="E334:E345">+C334+D334</f>
        <v>49685619</v>
      </c>
    </row>
    <row r="335" spans="1:5" ht="11.25">
      <c r="A335" s="1">
        <v>412014</v>
      </c>
      <c r="B335" s="21" t="s">
        <v>1930</v>
      </c>
      <c r="C335" s="21">
        <v>0</v>
      </c>
      <c r="D335" s="21">
        <v>47840767</v>
      </c>
      <c r="E335" s="21">
        <f t="shared" si="13"/>
        <v>47840767</v>
      </c>
    </row>
    <row r="336" spans="1:5" ht="11.25">
      <c r="A336" s="1">
        <v>412015</v>
      </c>
      <c r="B336" s="21" t="s">
        <v>1671</v>
      </c>
      <c r="C336" s="21">
        <v>0</v>
      </c>
      <c r="D336" s="21">
        <v>0</v>
      </c>
      <c r="E336" s="21">
        <f t="shared" si="13"/>
        <v>0</v>
      </c>
    </row>
    <row r="337" spans="1:5" ht="11.25">
      <c r="A337" s="1">
        <v>412043</v>
      </c>
      <c r="B337" s="21" t="s">
        <v>1931</v>
      </c>
      <c r="C337" s="21">
        <v>0</v>
      </c>
      <c r="D337" s="21">
        <v>1844852</v>
      </c>
      <c r="E337" s="21">
        <f t="shared" si="13"/>
        <v>1844852</v>
      </c>
    </row>
    <row r="338" spans="1:5" ht="11.25">
      <c r="A338" s="1">
        <v>412090</v>
      </c>
      <c r="B338" s="21" t="s">
        <v>1932</v>
      </c>
      <c r="C338" s="21"/>
      <c r="D338" s="21">
        <v>0</v>
      </c>
      <c r="E338" s="21">
        <f t="shared" si="13"/>
        <v>0</v>
      </c>
    </row>
    <row r="339" spans="1:5" ht="11.25">
      <c r="A339" s="1">
        <v>419500</v>
      </c>
      <c r="B339" s="4" t="s">
        <v>1933</v>
      </c>
      <c r="C339" s="4">
        <f>+C341</f>
        <v>0</v>
      </c>
      <c r="D339" s="4">
        <f>SUM(D340:D341)</f>
        <v>0</v>
      </c>
      <c r="E339" s="4">
        <f t="shared" si="13"/>
        <v>0</v>
      </c>
    </row>
    <row r="340" spans="1:5" ht="11.25">
      <c r="A340" s="1">
        <v>419502</v>
      </c>
      <c r="B340" s="21" t="s">
        <v>1934</v>
      </c>
      <c r="C340" s="21">
        <v>0</v>
      </c>
      <c r="D340" s="21"/>
      <c r="E340" s="21">
        <f t="shared" si="13"/>
        <v>0</v>
      </c>
    </row>
    <row r="341" spans="1:5" ht="11.25">
      <c r="A341" s="1">
        <v>419504</v>
      </c>
      <c r="B341" s="21" t="s">
        <v>1935</v>
      </c>
      <c r="C341" s="21">
        <v>0</v>
      </c>
      <c r="D341" s="21"/>
      <c r="E341" s="21">
        <f t="shared" si="13"/>
        <v>0</v>
      </c>
    </row>
    <row r="342" spans="1:5" ht="11.25">
      <c r="A342" s="1">
        <v>430000</v>
      </c>
      <c r="B342" s="4" t="s">
        <v>1936</v>
      </c>
      <c r="C342" s="4">
        <f>+C343+C346</f>
        <v>0</v>
      </c>
      <c r="D342" s="4">
        <f>+D343+D346</f>
        <v>0</v>
      </c>
      <c r="E342" s="4">
        <f t="shared" si="13"/>
        <v>0</v>
      </c>
    </row>
    <row r="343" spans="1:5" ht="11.25">
      <c r="A343" s="1">
        <v>430500</v>
      </c>
      <c r="B343" s="4" t="s">
        <v>1937</v>
      </c>
      <c r="C343" s="4">
        <f>SUM(C344:C345)</f>
        <v>0</v>
      </c>
      <c r="D343" s="4">
        <f>SUM(D344:D345)</f>
        <v>0</v>
      </c>
      <c r="E343" s="21">
        <f t="shared" si="13"/>
        <v>0</v>
      </c>
    </row>
    <row r="344" spans="1:5" ht="11.25">
      <c r="A344" s="1">
        <v>430512</v>
      </c>
      <c r="B344" s="21" t="s">
        <v>1938</v>
      </c>
      <c r="C344" s="21"/>
      <c r="D344" s="21"/>
      <c r="E344" s="21">
        <f t="shared" si="13"/>
        <v>0</v>
      </c>
    </row>
    <row r="345" spans="1:5" ht="11.25">
      <c r="A345" s="1">
        <v>430515</v>
      </c>
      <c r="B345" s="21" t="s">
        <v>1939</v>
      </c>
      <c r="C345" s="21"/>
      <c r="D345" s="21"/>
      <c r="E345" s="21">
        <f t="shared" si="13"/>
        <v>0</v>
      </c>
    </row>
    <row r="346" spans="1:5" ht="11.25">
      <c r="A346" s="1">
        <v>439500</v>
      </c>
      <c r="B346" s="4" t="s">
        <v>1940</v>
      </c>
      <c r="C346" s="4">
        <f>SUM(C347)</f>
        <v>0</v>
      </c>
      <c r="D346" s="4">
        <f>SUM(D347)</f>
        <v>0</v>
      </c>
      <c r="E346" s="4">
        <f>SUM(C346:D346)</f>
        <v>0</v>
      </c>
    </row>
    <row r="347" spans="1:5" ht="11.25">
      <c r="A347" s="1">
        <v>439501</v>
      </c>
      <c r="B347" s="21" t="s">
        <v>1673</v>
      </c>
      <c r="C347" s="21"/>
      <c r="D347" s="21"/>
      <c r="E347" s="21">
        <f>SUM(C347:D347)</f>
        <v>0</v>
      </c>
    </row>
    <row r="348" spans="1:5" ht="11.25">
      <c r="A348" s="1">
        <v>440000</v>
      </c>
      <c r="B348" s="4" t="s">
        <v>1941</v>
      </c>
      <c r="C348" s="4">
        <v>0</v>
      </c>
      <c r="D348" s="4">
        <f>+D350</f>
        <v>0</v>
      </c>
      <c r="E348" s="4">
        <f aca="true" t="shared" si="14" ref="E348:E399">+C348+D348</f>
        <v>0</v>
      </c>
    </row>
    <row r="349" spans="1:5" ht="11.25">
      <c r="A349" s="1">
        <v>440300</v>
      </c>
      <c r="B349" s="4" t="s">
        <v>1942</v>
      </c>
      <c r="C349" s="21">
        <f>+C350</f>
        <v>0</v>
      </c>
      <c r="D349" s="4">
        <f>+D350</f>
        <v>0</v>
      </c>
      <c r="E349" s="21">
        <f t="shared" si="14"/>
        <v>0</v>
      </c>
    </row>
    <row r="350" spans="1:5" ht="11.25">
      <c r="A350" s="1">
        <v>440301</v>
      </c>
      <c r="B350" s="21" t="s">
        <v>1943</v>
      </c>
      <c r="C350" s="21">
        <v>0</v>
      </c>
      <c r="D350" s="21"/>
      <c r="E350" s="21">
        <f t="shared" si="14"/>
        <v>0</v>
      </c>
    </row>
    <row r="351" spans="1:5" ht="11.25">
      <c r="A351" s="1">
        <v>470000</v>
      </c>
      <c r="B351" s="4" t="s">
        <v>1944</v>
      </c>
      <c r="C351" s="4">
        <f>+C352+C367+C362+C358</f>
        <v>0</v>
      </c>
      <c r="D351" s="4">
        <f>+D352+D358+D362+D367</f>
        <v>7892583240</v>
      </c>
      <c r="E351" s="4">
        <f t="shared" si="14"/>
        <v>7892583240</v>
      </c>
    </row>
    <row r="352" spans="1:5" ht="11.25">
      <c r="A352" s="1">
        <v>470500</v>
      </c>
      <c r="B352" s="4" t="s">
        <v>1945</v>
      </c>
      <c r="C352" s="4">
        <f>SUM(C353:C357)</f>
        <v>0</v>
      </c>
      <c r="D352" s="4">
        <f>SUM(D353:D357)</f>
        <v>7866884804</v>
      </c>
      <c r="E352" s="4">
        <f t="shared" si="14"/>
        <v>7866884804</v>
      </c>
    </row>
    <row r="353" spans="1:5" ht="11.25">
      <c r="A353" s="1">
        <v>470501</v>
      </c>
      <c r="B353" s="21" t="s">
        <v>1946</v>
      </c>
      <c r="C353" s="21">
        <v>0</v>
      </c>
      <c r="D353" s="21">
        <v>10409326</v>
      </c>
      <c r="E353" s="21">
        <f t="shared" si="14"/>
        <v>10409326</v>
      </c>
    </row>
    <row r="354" spans="1:5" ht="11.25">
      <c r="A354" s="1">
        <v>470502</v>
      </c>
      <c r="B354" s="21" t="s">
        <v>1947</v>
      </c>
      <c r="C354" s="21">
        <v>0</v>
      </c>
      <c r="D354" s="21">
        <v>1452831</v>
      </c>
      <c r="E354" s="21">
        <f t="shared" si="14"/>
        <v>1452831</v>
      </c>
    </row>
    <row r="355" spans="1:5" ht="11.25">
      <c r="A355" s="1">
        <v>470505</v>
      </c>
      <c r="B355" s="21" t="s">
        <v>1948</v>
      </c>
      <c r="C355" s="21">
        <v>0</v>
      </c>
      <c r="D355" s="21">
        <v>137916737</v>
      </c>
      <c r="E355" s="21">
        <f t="shared" si="14"/>
        <v>137916737</v>
      </c>
    </row>
    <row r="356" spans="1:5" ht="11.25">
      <c r="A356" s="1">
        <v>470506</v>
      </c>
      <c r="B356" s="21" t="s">
        <v>1949</v>
      </c>
      <c r="C356" s="21">
        <v>0</v>
      </c>
      <c r="D356" s="21">
        <v>7717105910</v>
      </c>
      <c r="E356" s="21">
        <f t="shared" si="14"/>
        <v>7717105910</v>
      </c>
    </row>
    <row r="357" spans="1:5" ht="11.25">
      <c r="A357" s="1">
        <v>470507</v>
      </c>
      <c r="B357" s="21" t="s">
        <v>1950</v>
      </c>
      <c r="C357" s="21">
        <v>0</v>
      </c>
      <c r="D357" s="21"/>
      <c r="E357" s="21">
        <f t="shared" si="14"/>
        <v>0</v>
      </c>
    </row>
    <row r="358" spans="1:5" ht="11.25">
      <c r="A358" s="1">
        <v>472000</v>
      </c>
      <c r="B358" s="4" t="s">
        <v>1951</v>
      </c>
      <c r="C358" s="4">
        <f>+C359+C360</f>
        <v>0</v>
      </c>
      <c r="D358" s="4">
        <f>SUM(D359:D361)</f>
        <v>0</v>
      </c>
      <c r="E358" s="4">
        <f t="shared" si="14"/>
        <v>0</v>
      </c>
    </row>
    <row r="359" spans="1:5" ht="11.25">
      <c r="A359" s="1">
        <v>472002</v>
      </c>
      <c r="B359" s="21" t="s">
        <v>1934</v>
      </c>
      <c r="C359" s="21">
        <v>0</v>
      </c>
      <c r="D359" s="21"/>
      <c r="E359" s="21">
        <f t="shared" si="14"/>
        <v>0</v>
      </c>
    </row>
    <row r="360" spans="1:5" ht="11.25">
      <c r="A360" s="1">
        <v>472003</v>
      </c>
      <c r="B360" s="21" t="s">
        <v>1952</v>
      </c>
      <c r="C360" s="21">
        <v>0</v>
      </c>
      <c r="D360" s="21"/>
      <c r="E360" s="21">
        <f t="shared" si="14"/>
        <v>0</v>
      </c>
    </row>
    <row r="361" spans="1:5" ht="11.25">
      <c r="A361" s="1">
        <v>472005</v>
      </c>
      <c r="B361" s="21" t="s">
        <v>1953</v>
      </c>
      <c r="C361" s="21"/>
      <c r="D361" s="21"/>
      <c r="E361" s="21">
        <f t="shared" si="14"/>
        <v>0</v>
      </c>
    </row>
    <row r="362" spans="1:5" ht="11.25">
      <c r="A362" s="1">
        <v>472200</v>
      </c>
      <c r="B362" s="4" t="s">
        <v>1954</v>
      </c>
      <c r="C362" s="4">
        <f>SUM(C363:C366)</f>
        <v>0</v>
      </c>
      <c r="D362" s="4">
        <f>SUM(D363:D366)</f>
        <v>25698436</v>
      </c>
      <c r="E362" s="4">
        <f t="shared" si="14"/>
        <v>25698436</v>
      </c>
    </row>
    <row r="363" spans="1:5" ht="11.25">
      <c r="A363" s="1">
        <v>472203</v>
      </c>
      <c r="B363" s="21" t="s">
        <v>1955</v>
      </c>
      <c r="C363" s="21">
        <v>0</v>
      </c>
      <c r="D363" s="21"/>
      <c r="E363" s="21">
        <f t="shared" si="14"/>
        <v>0</v>
      </c>
    </row>
    <row r="364" spans="1:5" ht="11.25">
      <c r="A364" s="1">
        <v>472205</v>
      </c>
      <c r="B364" s="21" t="s">
        <v>1956</v>
      </c>
      <c r="C364" s="21">
        <v>0</v>
      </c>
      <c r="D364" s="21">
        <v>7098239</v>
      </c>
      <c r="E364" s="21">
        <f t="shared" si="14"/>
        <v>7098239</v>
      </c>
    </row>
    <row r="365" spans="1:5" ht="11.25">
      <c r="A365" s="1">
        <v>472206</v>
      </c>
      <c r="B365" s="21" t="s">
        <v>1957</v>
      </c>
      <c r="C365" s="21"/>
      <c r="D365" s="21">
        <v>0</v>
      </c>
      <c r="E365" s="21">
        <f t="shared" si="14"/>
        <v>0</v>
      </c>
    </row>
    <row r="366" spans="1:5" ht="11.25">
      <c r="A366" s="1">
        <v>472290</v>
      </c>
      <c r="B366" s="21" t="s">
        <v>1958</v>
      </c>
      <c r="C366" s="21">
        <v>0</v>
      </c>
      <c r="D366" s="21">
        <v>18600197</v>
      </c>
      <c r="E366" s="21">
        <f t="shared" si="14"/>
        <v>18600197</v>
      </c>
    </row>
    <row r="367" spans="1:5" ht="11.25">
      <c r="A367" s="1">
        <v>472500</v>
      </c>
      <c r="B367" s="4" t="s">
        <v>1959</v>
      </c>
      <c r="C367" s="4">
        <f>+C368</f>
        <v>0</v>
      </c>
      <c r="D367" s="4">
        <f>+D368</f>
        <v>0</v>
      </c>
      <c r="E367" s="4">
        <f t="shared" si="14"/>
        <v>0</v>
      </c>
    </row>
    <row r="368" spans="1:5" ht="11.25">
      <c r="A368" s="1">
        <v>472501</v>
      </c>
      <c r="B368" s="21" t="s">
        <v>1960</v>
      </c>
      <c r="C368" s="21">
        <v>0</v>
      </c>
      <c r="D368" s="21">
        <v>0</v>
      </c>
      <c r="E368" s="21">
        <f t="shared" si="14"/>
        <v>0</v>
      </c>
    </row>
    <row r="369" spans="1:5" ht="11.25">
      <c r="A369" s="1">
        <v>480000</v>
      </c>
      <c r="B369" s="4" t="s">
        <v>1961</v>
      </c>
      <c r="C369" s="4">
        <f>+C370+C379+C377</f>
        <v>0</v>
      </c>
      <c r="D369" s="4">
        <f>+D370+D377+D379+D389</f>
        <v>159289384</v>
      </c>
      <c r="E369" s="4">
        <f t="shared" si="14"/>
        <v>159289384</v>
      </c>
    </row>
    <row r="370" spans="1:5" ht="11.25">
      <c r="A370" s="1">
        <v>480500</v>
      </c>
      <c r="B370" s="4" t="s">
        <v>1962</v>
      </c>
      <c r="C370" s="4">
        <f>SUM(C371:C376)</f>
        <v>0</v>
      </c>
      <c r="D370" s="4">
        <f>SUM(D371:D376)</f>
        <v>20549145</v>
      </c>
      <c r="E370" s="4">
        <f t="shared" si="14"/>
        <v>20549145</v>
      </c>
    </row>
    <row r="371" spans="1:5" ht="11.25">
      <c r="A371" s="1">
        <v>480504</v>
      </c>
      <c r="B371" s="21" t="s">
        <v>1963</v>
      </c>
      <c r="C371" s="21">
        <v>0</v>
      </c>
      <c r="D371" s="21"/>
      <c r="E371" s="21">
        <f t="shared" si="14"/>
        <v>0</v>
      </c>
    </row>
    <row r="372" spans="1:5" ht="11.25">
      <c r="A372" s="1">
        <v>480512</v>
      </c>
      <c r="B372" s="21" t="s">
        <v>1964</v>
      </c>
      <c r="C372" s="21"/>
      <c r="D372" s="21"/>
      <c r="E372" s="21">
        <f t="shared" si="14"/>
        <v>0</v>
      </c>
    </row>
    <row r="373" spans="1:5" ht="11.25">
      <c r="A373" s="1">
        <v>480522</v>
      </c>
      <c r="B373" s="21" t="s">
        <v>1965</v>
      </c>
      <c r="C373" s="21">
        <v>0</v>
      </c>
      <c r="D373" s="21">
        <v>6574664</v>
      </c>
      <c r="E373" s="21">
        <f t="shared" si="14"/>
        <v>6574664</v>
      </c>
    </row>
    <row r="374" spans="1:5" ht="11.25">
      <c r="A374" s="1">
        <v>480544</v>
      </c>
      <c r="B374" s="21" t="s">
        <v>1966</v>
      </c>
      <c r="C374" s="21"/>
      <c r="D374" s="21"/>
      <c r="E374" s="21">
        <f t="shared" si="14"/>
        <v>0</v>
      </c>
    </row>
    <row r="375" spans="1:5" ht="11.25">
      <c r="A375" s="1">
        <v>480545</v>
      </c>
      <c r="B375" s="21" t="s">
        <v>1967</v>
      </c>
      <c r="C375" s="21">
        <v>0</v>
      </c>
      <c r="D375" s="21">
        <v>13974481</v>
      </c>
      <c r="E375" s="21">
        <f t="shared" si="14"/>
        <v>13974481</v>
      </c>
    </row>
    <row r="376" spans="1:5" ht="11.25">
      <c r="A376" s="1">
        <v>480590</v>
      </c>
      <c r="B376" s="21" t="s">
        <v>1968</v>
      </c>
      <c r="C376" s="21">
        <v>0</v>
      </c>
      <c r="D376" s="21"/>
      <c r="E376" s="21">
        <f t="shared" si="14"/>
        <v>0</v>
      </c>
    </row>
    <row r="377" spans="1:5" ht="11.25">
      <c r="A377" s="1">
        <v>480700</v>
      </c>
      <c r="B377" s="4" t="s">
        <v>1969</v>
      </c>
      <c r="C377" s="4">
        <f>+C378</f>
        <v>0</v>
      </c>
      <c r="D377" s="4">
        <f>+D378</f>
        <v>0</v>
      </c>
      <c r="E377" s="4">
        <f t="shared" si="14"/>
        <v>0</v>
      </c>
    </row>
    <row r="378" spans="1:5" ht="11.25">
      <c r="A378" s="1">
        <v>480725</v>
      </c>
      <c r="B378" s="21" t="s">
        <v>1970</v>
      </c>
      <c r="C378" s="21">
        <v>0</v>
      </c>
      <c r="D378" s="21">
        <v>0</v>
      </c>
      <c r="E378" s="21">
        <f t="shared" si="14"/>
        <v>0</v>
      </c>
    </row>
    <row r="379" spans="1:5" ht="11.25">
      <c r="A379" s="1">
        <v>481000</v>
      </c>
      <c r="B379" s="4" t="s">
        <v>1971</v>
      </c>
      <c r="C379" s="4">
        <f>SUM(C380:C388)</f>
        <v>0</v>
      </c>
      <c r="D379" s="4">
        <f>SUM(D380:D388)</f>
        <v>1401400</v>
      </c>
      <c r="E379" s="4">
        <f t="shared" si="14"/>
        <v>1401400</v>
      </c>
    </row>
    <row r="380" spans="1:5" ht="11.25">
      <c r="A380" s="1">
        <v>481001</v>
      </c>
      <c r="B380" s="21" t="s">
        <v>1972</v>
      </c>
      <c r="C380" s="21">
        <v>0</v>
      </c>
      <c r="D380" s="21"/>
      <c r="E380" s="21">
        <f t="shared" si="14"/>
        <v>0</v>
      </c>
    </row>
    <row r="381" spans="1:5" ht="11.25">
      <c r="A381" s="1">
        <v>481006</v>
      </c>
      <c r="B381" s="21" t="s">
        <v>1757</v>
      </c>
      <c r="C381" s="21">
        <v>0</v>
      </c>
      <c r="D381" s="21">
        <v>128012</v>
      </c>
      <c r="E381" s="21">
        <f t="shared" si="14"/>
        <v>128012</v>
      </c>
    </row>
    <row r="382" spans="1:5" ht="11.25">
      <c r="A382" s="1">
        <v>481007</v>
      </c>
      <c r="B382" s="21" t="s">
        <v>1973</v>
      </c>
      <c r="C382" s="21">
        <v>0</v>
      </c>
      <c r="D382" s="21">
        <v>4</v>
      </c>
      <c r="E382" s="21">
        <f t="shared" si="14"/>
        <v>4</v>
      </c>
    </row>
    <row r="383" spans="1:5" ht="11.25">
      <c r="A383" s="1">
        <v>481008</v>
      </c>
      <c r="B383" s="21" t="s">
        <v>1974</v>
      </c>
      <c r="C383" s="21">
        <v>0</v>
      </c>
      <c r="D383" s="21">
        <v>0</v>
      </c>
      <c r="E383" s="21">
        <f t="shared" si="14"/>
        <v>0</v>
      </c>
    </row>
    <row r="384" spans="1:5" ht="11.25">
      <c r="A384" s="1">
        <v>481017</v>
      </c>
      <c r="B384" s="21" t="s">
        <v>1975</v>
      </c>
      <c r="C384" s="21">
        <v>0</v>
      </c>
      <c r="D384" s="21">
        <v>0</v>
      </c>
      <c r="E384" s="21">
        <f t="shared" si="14"/>
        <v>0</v>
      </c>
    </row>
    <row r="385" spans="1:5" ht="11.25">
      <c r="A385" s="1">
        <v>481018</v>
      </c>
      <c r="B385" s="21" t="s">
        <v>1759</v>
      </c>
      <c r="C385" s="21">
        <v>0</v>
      </c>
      <c r="D385" s="21">
        <v>4052</v>
      </c>
      <c r="E385" s="21">
        <f t="shared" si="14"/>
        <v>4052</v>
      </c>
    </row>
    <row r="386" spans="1:5" ht="11.25">
      <c r="A386" s="1">
        <v>481022</v>
      </c>
      <c r="B386" s="21" t="s">
        <v>1976</v>
      </c>
      <c r="C386" s="21"/>
      <c r="D386" s="21">
        <v>1269220</v>
      </c>
      <c r="E386" s="21">
        <f t="shared" si="14"/>
        <v>1269220</v>
      </c>
    </row>
    <row r="387" spans="1:5" ht="11.25">
      <c r="A387" s="1">
        <v>481023</v>
      </c>
      <c r="B387" s="21" t="s">
        <v>1977</v>
      </c>
      <c r="C387" s="21">
        <v>0</v>
      </c>
      <c r="D387" s="21">
        <v>112</v>
      </c>
      <c r="E387" s="21">
        <f t="shared" si="14"/>
        <v>112</v>
      </c>
    </row>
    <row r="388" spans="1:5" ht="11.25">
      <c r="A388" s="1">
        <v>481090</v>
      </c>
      <c r="B388" s="21" t="s">
        <v>1978</v>
      </c>
      <c r="C388" s="21">
        <v>0</v>
      </c>
      <c r="D388" s="21"/>
      <c r="E388" s="21">
        <f t="shared" si="14"/>
        <v>0</v>
      </c>
    </row>
    <row r="389" spans="1:5" ht="11.25">
      <c r="A389" s="1">
        <v>481500</v>
      </c>
      <c r="B389" s="4" t="s">
        <v>1979</v>
      </c>
      <c r="C389" s="4">
        <f>+C395</f>
        <v>0</v>
      </c>
      <c r="D389" s="4">
        <f>SUM(D390:D396)</f>
        <v>137338839</v>
      </c>
      <c r="E389" s="4">
        <f t="shared" si="14"/>
        <v>137338839</v>
      </c>
    </row>
    <row r="390" spans="1:5" ht="11.25">
      <c r="A390" s="1">
        <v>481507</v>
      </c>
      <c r="B390" s="21" t="s">
        <v>1980</v>
      </c>
      <c r="C390" s="4">
        <v>0</v>
      </c>
      <c r="D390" s="21"/>
      <c r="E390" s="21">
        <f t="shared" si="14"/>
        <v>0</v>
      </c>
    </row>
    <row r="391" spans="1:5" ht="11.25">
      <c r="A391" s="1">
        <v>481509</v>
      </c>
      <c r="B391" s="21" t="s">
        <v>1695</v>
      </c>
      <c r="C391" s="4">
        <v>0</v>
      </c>
      <c r="D391" s="21"/>
      <c r="E391" s="21">
        <f t="shared" si="14"/>
        <v>0</v>
      </c>
    </row>
    <row r="392" spans="1:5" ht="11.25">
      <c r="A392" s="1">
        <v>481510</v>
      </c>
      <c r="B392" s="21" t="s">
        <v>1935</v>
      </c>
      <c r="C392" s="4"/>
      <c r="D392" s="21"/>
      <c r="E392" s="21">
        <f t="shared" si="14"/>
        <v>0</v>
      </c>
    </row>
    <row r="393" spans="1:5" ht="11.25">
      <c r="A393" s="1">
        <v>481517</v>
      </c>
      <c r="B393" s="21" t="s">
        <v>1673</v>
      </c>
      <c r="C393" s="4"/>
      <c r="D393" s="21">
        <v>3940566</v>
      </c>
      <c r="E393" s="21">
        <f t="shared" si="14"/>
        <v>3940566</v>
      </c>
    </row>
    <row r="394" spans="1:5" ht="11.25">
      <c r="A394" s="1">
        <v>481537</v>
      </c>
      <c r="B394" s="21" t="s">
        <v>1981</v>
      </c>
      <c r="C394" s="21">
        <v>0</v>
      </c>
      <c r="D394" s="21"/>
      <c r="E394" s="21">
        <f t="shared" si="14"/>
        <v>0</v>
      </c>
    </row>
    <row r="395" spans="1:5" ht="11.25">
      <c r="A395" s="1">
        <v>481538</v>
      </c>
      <c r="B395" s="21" t="s">
        <v>1982</v>
      </c>
      <c r="C395" s="21">
        <v>0</v>
      </c>
      <c r="D395" s="21">
        <v>133398273</v>
      </c>
      <c r="E395" s="21">
        <f t="shared" si="14"/>
        <v>133398273</v>
      </c>
    </row>
    <row r="396" spans="1:5" ht="11.25">
      <c r="A396" s="1">
        <v>481539</v>
      </c>
      <c r="B396" s="21" t="s">
        <v>1983</v>
      </c>
      <c r="C396" s="21"/>
      <c r="D396" s="21"/>
      <c r="E396" s="21">
        <f t="shared" si="14"/>
        <v>0</v>
      </c>
    </row>
    <row r="397" spans="1:5" ht="11.25">
      <c r="A397" s="1">
        <v>500000</v>
      </c>
      <c r="B397" s="4" t="s">
        <v>1984</v>
      </c>
      <c r="C397" s="4">
        <f>+C398+C486+C510+C561+C566+C571+C585+C611</f>
        <v>0</v>
      </c>
      <c r="D397" s="4">
        <f>+D398+D486+D510+D561+D566+D571+D585+D611</f>
        <v>7961212628</v>
      </c>
      <c r="E397" s="4">
        <f t="shared" si="14"/>
        <v>7961212628</v>
      </c>
    </row>
    <row r="398" spans="1:5" ht="11.25">
      <c r="A398" s="1">
        <v>510000</v>
      </c>
      <c r="B398" s="4" t="s">
        <v>1985</v>
      </c>
      <c r="C398" s="4">
        <f>+C399+C431+C438+C443+C427+C476</f>
        <v>0</v>
      </c>
      <c r="D398" s="4">
        <f>+D399+D427+D431+D438+D443+D476</f>
        <v>30965044</v>
      </c>
      <c r="E398" s="4">
        <f t="shared" si="14"/>
        <v>30965044</v>
      </c>
    </row>
    <row r="399" spans="1:5" ht="11.25">
      <c r="A399" s="1">
        <v>510100</v>
      </c>
      <c r="B399" s="4" t="s">
        <v>1986</v>
      </c>
      <c r="C399" s="4">
        <f>SUM(C400:C425)</f>
        <v>0</v>
      </c>
      <c r="D399" s="4">
        <f>SUM(D400:D426)</f>
        <v>10146808</v>
      </c>
      <c r="E399" s="4">
        <f t="shared" si="14"/>
        <v>10146808</v>
      </c>
    </row>
    <row r="400" spans="1:5" ht="11.25">
      <c r="A400" s="1">
        <v>510101</v>
      </c>
      <c r="B400" s="21" t="s">
        <v>1987</v>
      </c>
      <c r="C400" s="21">
        <v>0</v>
      </c>
      <c r="D400" s="21">
        <v>5328857</v>
      </c>
      <c r="E400" s="21">
        <f aca="true" t="shared" si="15" ref="E400:E426">SUM(C400:D400)</f>
        <v>5328857</v>
      </c>
    </row>
    <row r="401" spans="1:5" ht="11.25">
      <c r="A401" s="1">
        <v>510102</v>
      </c>
      <c r="B401" s="21" t="s">
        <v>1988</v>
      </c>
      <c r="C401" s="21">
        <v>0</v>
      </c>
      <c r="D401" s="21">
        <v>0</v>
      </c>
      <c r="E401" s="21">
        <f t="shared" si="15"/>
        <v>0</v>
      </c>
    </row>
    <row r="402" spans="1:5" ht="11.25">
      <c r="A402" s="1">
        <v>510103</v>
      </c>
      <c r="B402" s="21" t="s">
        <v>1989</v>
      </c>
      <c r="C402" s="21">
        <v>0</v>
      </c>
      <c r="D402" s="21">
        <v>70041</v>
      </c>
      <c r="E402" s="21">
        <f t="shared" si="15"/>
        <v>70041</v>
      </c>
    </row>
    <row r="403" spans="1:5" ht="11.25">
      <c r="A403" s="1">
        <v>510105</v>
      </c>
      <c r="B403" s="21" t="s">
        <v>1990</v>
      </c>
      <c r="C403" s="21">
        <v>0</v>
      </c>
      <c r="D403" s="21">
        <v>94203</v>
      </c>
      <c r="E403" s="21">
        <f t="shared" si="15"/>
        <v>94203</v>
      </c>
    </row>
    <row r="404" spans="1:5" ht="11.25">
      <c r="A404" s="1">
        <v>510106</v>
      </c>
      <c r="B404" s="21" t="s">
        <v>1991</v>
      </c>
      <c r="C404" s="21">
        <v>0</v>
      </c>
      <c r="D404" s="21">
        <v>244945</v>
      </c>
      <c r="E404" s="21">
        <f t="shared" si="15"/>
        <v>244945</v>
      </c>
    </row>
    <row r="405" spans="1:5" ht="11.25">
      <c r="A405" s="1">
        <v>510107</v>
      </c>
      <c r="B405" s="21" t="s">
        <v>1992</v>
      </c>
      <c r="C405" s="21">
        <v>0</v>
      </c>
      <c r="D405" s="21">
        <v>110611</v>
      </c>
      <c r="E405" s="21">
        <f t="shared" si="15"/>
        <v>110611</v>
      </c>
    </row>
    <row r="406" spans="1:5" ht="11.25">
      <c r="A406" s="1">
        <v>510109</v>
      </c>
      <c r="B406" s="21" t="s">
        <v>1854</v>
      </c>
      <c r="C406" s="21">
        <v>0</v>
      </c>
      <c r="D406" s="21">
        <v>176404</v>
      </c>
      <c r="E406" s="21">
        <f t="shared" si="15"/>
        <v>176404</v>
      </c>
    </row>
    <row r="407" spans="1:5" ht="11.25">
      <c r="A407" s="1">
        <v>510110</v>
      </c>
      <c r="B407" s="21" t="s">
        <v>1993</v>
      </c>
      <c r="C407" s="21">
        <v>0</v>
      </c>
      <c r="D407" s="21">
        <v>1136939</v>
      </c>
      <c r="E407" s="21">
        <f t="shared" si="15"/>
        <v>1136939</v>
      </c>
    </row>
    <row r="408" spans="1:5" ht="11.25">
      <c r="A408" s="1">
        <v>510111</v>
      </c>
      <c r="B408" s="21" t="s">
        <v>1994</v>
      </c>
      <c r="C408" s="21">
        <v>0</v>
      </c>
      <c r="D408" s="21">
        <v>19873</v>
      </c>
      <c r="E408" s="21">
        <f t="shared" si="15"/>
        <v>19873</v>
      </c>
    </row>
    <row r="409" spans="1:5" ht="11.25">
      <c r="A409" s="1">
        <v>510112</v>
      </c>
      <c r="B409" s="21" t="s">
        <v>1995</v>
      </c>
      <c r="C409" s="21">
        <v>0</v>
      </c>
      <c r="D409" s="21">
        <v>0</v>
      </c>
      <c r="E409" s="21">
        <f t="shared" si="15"/>
        <v>0</v>
      </c>
    </row>
    <row r="410" spans="1:5" ht="11.25">
      <c r="A410" s="1">
        <v>510113</v>
      </c>
      <c r="B410" s="21" t="s">
        <v>1996</v>
      </c>
      <c r="C410" s="21">
        <v>0</v>
      </c>
      <c r="D410" s="21">
        <v>259782</v>
      </c>
      <c r="E410" s="21">
        <f t="shared" si="15"/>
        <v>259782</v>
      </c>
    </row>
    <row r="411" spans="1:5" ht="11.25">
      <c r="A411" s="1">
        <v>510114</v>
      </c>
      <c r="B411" s="21" t="s">
        <v>1997</v>
      </c>
      <c r="C411" s="21">
        <v>0</v>
      </c>
      <c r="D411" s="21">
        <v>498614</v>
      </c>
      <c r="E411" s="21">
        <f t="shared" si="15"/>
        <v>498614</v>
      </c>
    </row>
    <row r="412" spans="1:5" ht="11.25">
      <c r="A412" s="1">
        <v>510116</v>
      </c>
      <c r="B412" s="21" t="s">
        <v>1998</v>
      </c>
      <c r="C412" s="21">
        <v>0</v>
      </c>
      <c r="D412" s="21">
        <v>6358</v>
      </c>
      <c r="E412" s="21">
        <f t="shared" si="15"/>
        <v>6358</v>
      </c>
    </row>
    <row r="413" spans="1:5" ht="11.25">
      <c r="A413" s="1">
        <v>510117</v>
      </c>
      <c r="B413" s="21" t="s">
        <v>1877</v>
      </c>
      <c r="C413" s="21">
        <v>0</v>
      </c>
      <c r="D413" s="21">
        <v>253303</v>
      </c>
      <c r="E413" s="21">
        <f t="shared" si="15"/>
        <v>253303</v>
      </c>
    </row>
    <row r="414" spans="1:5" ht="11.25">
      <c r="A414" s="1">
        <v>510118</v>
      </c>
      <c r="B414" s="21" t="s">
        <v>1999</v>
      </c>
      <c r="C414" s="21">
        <v>0</v>
      </c>
      <c r="D414" s="21">
        <v>0</v>
      </c>
      <c r="E414" s="21">
        <f t="shared" si="15"/>
        <v>0</v>
      </c>
    </row>
    <row r="415" spans="1:5" ht="11.25">
      <c r="A415" s="1">
        <v>510119</v>
      </c>
      <c r="B415" s="2" t="s">
        <v>1881</v>
      </c>
      <c r="C415" s="21">
        <v>0</v>
      </c>
      <c r="D415" s="21">
        <v>454918</v>
      </c>
      <c r="E415" s="21">
        <f t="shared" si="15"/>
        <v>454918</v>
      </c>
    </row>
    <row r="416" spans="1:5" ht="11.25">
      <c r="A416" s="1">
        <v>510121</v>
      </c>
      <c r="B416" s="21" t="s">
        <v>2000</v>
      </c>
      <c r="C416" s="21">
        <v>0</v>
      </c>
      <c r="D416" s="21">
        <v>0</v>
      </c>
      <c r="E416" s="21">
        <f t="shared" si="15"/>
        <v>0</v>
      </c>
    </row>
    <row r="417" spans="1:5" ht="11.25">
      <c r="A417" s="1">
        <v>510123</v>
      </c>
      <c r="B417" s="21" t="s">
        <v>2001</v>
      </c>
      <c r="C417" s="21">
        <v>0</v>
      </c>
      <c r="D417" s="21">
        <v>5314</v>
      </c>
      <c r="E417" s="21">
        <f t="shared" si="15"/>
        <v>5314</v>
      </c>
    </row>
    <row r="418" spans="1:5" ht="11.25">
      <c r="A418" s="1">
        <v>510124</v>
      </c>
      <c r="B418" s="21" t="s">
        <v>1876</v>
      </c>
      <c r="C418" s="21">
        <v>0</v>
      </c>
      <c r="D418" s="21">
        <v>589044</v>
      </c>
      <c r="E418" s="21">
        <f t="shared" si="15"/>
        <v>589044</v>
      </c>
    </row>
    <row r="419" spans="1:5" ht="11.25">
      <c r="A419" s="1">
        <v>510130</v>
      </c>
      <c r="B419" s="21" t="s">
        <v>2002</v>
      </c>
      <c r="C419" s="21">
        <v>0</v>
      </c>
      <c r="D419" s="21">
        <v>621373</v>
      </c>
      <c r="E419" s="21">
        <f t="shared" si="15"/>
        <v>621373</v>
      </c>
    </row>
    <row r="420" spans="1:5" ht="11.25">
      <c r="A420" s="1">
        <v>510131</v>
      </c>
      <c r="B420" s="21" t="s">
        <v>2003</v>
      </c>
      <c r="C420" s="21">
        <v>0</v>
      </c>
      <c r="D420" s="21">
        <v>166</v>
      </c>
      <c r="E420" s="21">
        <f t="shared" si="15"/>
        <v>166</v>
      </c>
    </row>
    <row r="421" spans="1:5" ht="11.25">
      <c r="A421" s="1">
        <v>510133</v>
      </c>
      <c r="B421" s="21" t="s">
        <v>2004</v>
      </c>
      <c r="C421" s="21">
        <v>0</v>
      </c>
      <c r="D421" s="21">
        <v>0</v>
      </c>
      <c r="E421" s="21">
        <f t="shared" si="15"/>
        <v>0</v>
      </c>
    </row>
    <row r="422" spans="1:5" ht="11.25">
      <c r="A422" s="1">
        <v>510150</v>
      </c>
      <c r="B422" s="21" t="s">
        <v>2005</v>
      </c>
      <c r="C422" s="21">
        <v>0</v>
      </c>
      <c r="D422" s="21">
        <v>0</v>
      </c>
      <c r="E422" s="21">
        <f t="shared" si="15"/>
        <v>0</v>
      </c>
    </row>
    <row r="423" spans="1:5" ht="11.25">
      <c r="A423" s="1">
        <v>510152</v>
      </c>
      <c r="B423" s="21" t="s">
        <v>2006</v>
      </c>
      <c r="C423" s="21">
        <v>0</v>
      </c>
      <c r="D423" s="21">
        <v>249606</v>
      </c>
      <c r="E423" s="21">
        <f t="shared" si="15"/>
        <v>249606</v>
      </c>
    </row>
    <row r="424" spans="1:5" ht="11.25">
      <c r="A424" s="1">
        <v>510156</v>
      </c>
      <c r="B424" s="21" t="s">
        <v>2007</v>
      </c>
      <c r="C424" s="21"/>
      <c r="D424" s="21">
        <v>15824</v>
      </c>
      <c r="E424" s="21">
        <f t="shared" si="15"/>
        <v>15824</v>
      </c>
    </row>
    <row r="425" spans="1:5" ht="11.25">
      <c r="A425" s="1">
        <v>510160</v>
      </c>
      <c r="B425" s="21" t="s">
        <v>2008</v>
      </c>
      <c r="C425" s="21">
        <v>0</v>
      </c>
      <c r="D425" s="21">
        <v>10633</v>
      </c>
      <c r="E425" s="21">
        <f t="shared" si="15"/>
        <v>10633</v>
      </c>
    </row>
    <row r="426" spans="1:5" ht="11.25">
      <c r="A426" s="1">
        <v>510190</v>
      </c>
      <c r="B426" s="21" t="s">
        <v>2009</v>
      </c>
      <c r="C426" s="21">
        <v>0</v>
      </c>
      <c r="D426" s="21"/>
      <c r="E426" s="21">
        <f t="shared" si="15"/>
        <v>0</v>
      </c>
    </row>
    <row r="427" spans="1:5" ht="11.25">
      <c r="A427" s="1">
        <v>510200</v>
      </c>
      <c r="B427" s="4" t="s">
        <v>2010</v>
      </c>
      <c r="C427" s="4">
        <f>+C428+C429</f>
        <v>0</v>
      </c>
      <c r="D427" s="4">
        <f>+D428+D429+D430</f>
        <v>7728899</v>
      </c>
      <c r="E427" s="4">
        <f aca="true" t="shared" si="16" ref="E427:E478">+C427+D427</f>
        <v>7728899</v>
      </c>
    </row>
    <row r="428" spans="1:5" ht="11.25">
      <c r="A428" s="1">
        <v>510203</v>
      </c>
      <c r="B428" s="21" t="s">
        <v>2011</v>
      </c>
      <c r="C428" s="21">
        <v>0</v>
      </c>
      <c r="D428" s="21">
        <v>32177</v>
      </c>
      <c r="E428" s="21">
        <f t="shared" si="16"/>
        <v>32177</v>
      </c>
    </row>
    <row r="429" spans="1:5" ht="11.25">
      <c r="A429" s="1">
        <v>510207</v>
      </c>
      <c r="B429" s="21" t="s">
        <v>2012</v>
      </c>
      <c r="C429" s="21">
        <v>0</v>
      </c>
      <c r="D429" s="21"/>
      <c r="E429" s="21">
        <f t="shared" si="16"/>
        <v>0</v>
      </c>
    </row>
    <row r="430" spans="1:5" ht="11.25">
      <c r="A430" s="1">
        <v>510214</v>
      </c>
      <c r="B430" s="21" t="s">
        <v>2013</v>
      </c>
      <c r="C430" s="21">
        <v>0</v>
      </c>
      <c r="D430" s="21">
        <v>7696722</v>
      </c>
      <c r="E430" s="21">
        <f t="shared" si="16"/>
        <v>7696722</v>
      </c>
    </row>
    <row r="431" spans="1:5" ht="11.25">
      <c r="A431" s="1">
        <v>510300</v>
      </c>
      <c r="B431" s="4" t="s">
        <v>2014</v>
      </c>
      <c r="C431" s="4">
        <f>SUM(C432:C437)</f>
        <v>0</v>
      </c>
      <c r="D431" s="4">
        <f>SUM(D432:D436)</f>
        <v>1515175</v>
      </c>
      <c r="E431" s="4">
        <f t="shared" si="16"/>
        <v>1515175</v>
      </c>
    </row>
    <row r="432" spans="1:5" ht="11.25">
      <c r="A432" s="1">
        <v>510302</v>
      </c>
      <c r="B432" s="21" t="s">
        <v>2015</v>
      </c>
      <c r="C432" s="21">
        <v>0</v>
      </c>
      <c r="D432" s="21">
        <v>276173</v>
      </c>
      <c r="E432" s="21">
        <f t="shared" si="16"/>
        <v>276173</v>
      </c>
    </row>
    <row r="433" spans="1:5" ht="11.25">
      <c r="A433" s="1">
        <v>510303</v>
      </c>
      <c r="B433" s="21" t="s">
        <v>2016</v>
      </c>
      <c r="C433" s="21">
        <v>0</v>
      </c>
      <c r="D433" s="21">
        <v>482687</v>
      </c>
      <c r="E433" s="21">
        <f t="shared" si="16"/>
        <v>482687</v>
      </c>
    </row>
    <row r="434" spans="1:5" ht="11.25">
      <c r="A434" s="1">
        <v>510305</v>
      </c>
      <c r="B434" s="21" t="s">
        <v>2017</v>
      </c>
      <c r="C434" s="21">
        <v>0</v>
      </c>
      <c r="D434" s="21">
        <v>29837</v>
      </c>
      <c r="E434" s="21">
        <f t="shared" si="16"/>
        <v>29837</v>
      </c>
    </row>
    <row r="435" spans="1:5" ht="11.25">
      <c r="A435" s="1">
        <v>510306</v>
      </c>
      <c r="B435" s="21" t="s">
        <v>2018</v>
      </c>
      <c r="C435" s="21">
        <v>0</v>
      </c>
      <c r="D435" s="21">
        <v>399614</v>
      </c>
      <c r="E435" s="21">
        <f t="shared" si="16"/>
        <v>399614</v>
      </c>
    </row>
    <row r="436" spans="1:5" ht="11.25">
      <c r="A436" s="1">
        <v>510307</v>
      </c>
      <c r="B436" s="21" t="s">
        <v>2019</v>
      </c>
      <c r="C436" s="21">
        <v>0</v>
      </c>
      <c r="D436" s="21">
        <v>326864</v>
      </c>
      <c r="E436" s="21">
        <f t="shared" si="16"/>
        <v>326864</v>
      </c>
    </row>
    <row r="437" spans="1:5" ht="11.25">
      <c r="A437" s="1">
        <v>510390</v>
      </c>
      <c r="B437" s="21" t="s">
        <v>2020</v>
      </c>
      <c r="C437" s="21">
        <v>0</v>
      </c>
      <c r="D437" s="21">
        <v>0</v>
      </c>
      <c r="E437" s="21">
        <f t="shared" si="16"/>
        <v>0</v>
      </c>
    </row>
    <row r="438" spans="1:5" ht="11.25">
      <c r="A438" s="1">
        <v>510400</v>
      </c>
      <c r="B438" s="4" t="s">
        <v>2021</v>
      </c>
      <c r="C438" s="4">
        <f>SUM(C439:C442)</f>
        <v>0</v>
      </c>
      <c r="D438" s="4">
        <f>SUM(D439:D442)</f>
        <v>337438</v>
      </c>
      <c r="E438" s="4">
        <f t="shared" si="16"/>
        <v>337438</v>
      </c>
    </row>
    <row r="439" spans="1:5" ht="11.25">
      <c r="A439" s="1">
        <v>510401</v>
      </c>
      <c r="B439" s="21" t="s">
        <v>2022</v>
      </c>
      <c r="C439" s="21">
        <v>0</v>
      </c>
      <c r="D439" s="21">
        <v>202462</v>
      </c>
      <c r="E439" s="21">
        <f t="shared" si="16"/>
        <v>202462</v>
      </c>
    </row>
    <row r="440" spans="1:5" ht="11.25">
      <c r="A440" s="1">
        <v>510402</v>
      </c>
      <c r="B440" s="21" t="s">
        <v>2023</v>
      </c>
      <c r="C440" s="21">
        <v>0</v>
      </c>
      <c r="D440" s="21">
        <v>33744</v>
      </c>
      <c r="E440" s="21">
        <f t="shared" si="16"/>
        <v>33744</v>
      </c>
    </row>
    <row r="441" spans="1:5" ht="11.25">
      <c r="A441" s="1">
        <v>510403</v>
      </c>
      <c r="B441" s="21" t="s">
        <v>2024</v>
      </c>
      <c r="C441" s="21">
        <v>0</v>
      </c>
      <c r="D441" s="21">
        <v>33744</v>
      </c>
      <c r="E441" s="21">
        <f t="shared" si="16"/>
        <v>33744</v>
      </c>
    </row>
    <row r="442" spans="1:5" ht="11.25">
      <c r="A442" s="1">
        <v>510404</v>
      </c>
      <c r="B442" s="21" t="s">
        <v>2025</v>
      </c>
      <c r="C442" s="21">
        <v>0</v>
      </c>
      <c r="D442" s="21">
        <v>67488</v>
      </c>
      <c r="E442" s="21">
        <f t="shared" si="16"/>
        <v>67488</v>
      </c>
    </row>
    <row r="443" spans="1:5" ht="11.25">
      <c r="A443" s="1">
        <v>511100</v>
      </c>
      <c r="B443" s="4" t="s">
        <v>2026</v>
      </c>
      <c r="C443" s="4">
        <f>SUM(C444:C476)</f>
        <v>0</v>
      </c>
      <c r="D443" s="4">
        <f>SUM(D444:D475)</f>
        <v>11193148</v>
      </c>
      <c r="E443" s="4">
        <f t="shared" si="16"/>
        <v>11193148</v>
      </c>
    </row>
    <row r="444" spans="1:5" ht="11.25">
      <c r="A444" s="1">
        <v>511103</v>
      </c>
      <c r="B444" s="21" t="s">
        <v>2027</v>
      </c>
      <c r="C444" s="21">
        <v>0</v>
      </c>
      <c r="D444" s="21"/>
      <c r="E444" s="21">
        <f t="shared" si="16"/>
        <v>0</v>
      </c>
    </row>
    <row r="445" spans="1:5" ht="11.25">
      <c r="A445" s="1">
        <v>511104</v>
      </c>
      <c r="B445" s="21" t="s">
        <v>2028</v>
      </c>
      <c r="C445" s="21">
        <v>0</v>
      </c>
      <c r="D445" s="21"/>
      <c r="E445" s="21">
        <f t="shared" si="16"/>
        <v>0</v>
      </c>
    </row>
    <row r="446" spans="1:5" ht="11.25">
      <c r="A446" s="1">
        <v>511106</v>
      </c>
      <c r="B446" s="21" t="s">
        <v>1766</v>
      </c>
      <c r="C446" s="21">
        <v>0</v>
      </c>
      <c r="D446" s="21">
        <v>907340</v>
      </c>
      <c r="E446" s="21">
        <f t="shared" si="16"/>
        <v>907340</v>
      </c>
    </row>
    <row r="447" spans="1:5" ht="11.25">
      <c r="A447" s="1">
        <v>511109</v>
      </c>
      <c r="B447" s="21" t="s">
        <v>1767</v>
      </c>
      <c r="C447" s="21">
        <v>0</v>
      </c>
      <c r="D447" s="21">
        <v>0</v>
      </c>
      <c r="E447" s="21">
        <f t="shared" si="16"/>
        <v>0</v>
      </c>
    </row>
    <row r="448" spans="1:5" ht="11.25">
      <c r="A448" s="1">
        <v>511111</v>
      </c>
      <c r="B448" s="21" t="s">
        <v>2029</v>
      </c>
      <c r="C448" s="21">
        <v>0</v>
      </c>
      <c r="D448" s="21">
        <v>7177359</v>
      </c>
      <c r="E448" s="21">
        <f t="shared" si="16"/>
        <v>7177359</v>
      </c>
    </row>
    <row r="449" spans="1:5" ht="11.25">
      <c r="A449" s="1">
        <v>511113</v>
      </c>
      <c r="B449" s="21" t="s">
        <v>2030</v>
      </c>
      <c r="C449" s="21">
        <v>0</v>
      </c>
      <c r="D449" s="21">
        <v>241834</v>
      </c>
      <c r="E449" s="21">
        <f t="shared" si="16"/>
        <v>241834</v>
      </c>
    </row>
    <row r="450" spans="1:5" ht="11.25">
      <c r="A450" s="1">
        <v>511114</v>
      </c>
      <c r="B450" s="21" t="s">
        <v>2031</v>
      </c>
      <c r="C450" s="21">
        <v>0</v>
      </c>
      <c r="D450" s="21">
        <v>111079</v>
      </c>
      <c r="E450" s="21">
        <f t="shared" si="16"/>
        <v>111079</v>
      </c>
    </row>
    <row r="451" spans="1:5" ht="11.25">
      <c r="A451" s="1">
        <v>511115</v>
      </c>
      <c r="B451" s="21" t="s">
        <v>1760</v>
      </c>
      <c r="C451" s="21">
        <v>0</v>
      </c>
      <c r="D451" s="21">
        <v>517349</v>
      </c>
      <c r="E451" s="21">
        <f t="shared" si="16"/>
        <v>517349</v>
      </c>
    </row>
    <row r="452" spans="1:5" ht="11.25">
      <c r="A452" s="1">
        <v>511116</v>
      </c>
      <c r="B452" s="21" t="s">
        <v>2032</v>
      </c>
      <c r="C452" s="21">
        <v>0</v>
      </c>
      <c r="D452" s="21">
        <v>586</v>
      </c>
      <c r="E452" s="21">
        <f t="shared" si="16"/>
        <v>586</v>
      </c>
    </row>
    <row r="453" spans="1:5" ht="11.25">
      <c r="A453" s="1">
        <v>511117</v>
      </c>
      <c r="B453" s="21" t="s">
        <v>1833</v>
      </c>
      <c r="C453" s="21">
        <v>0</v>
      </c>
      <c r="D453" s="21">
        <v>498071</v>
      </c>
      <c r="E453" s="21">
        <f t="shared" si="16"/>
        <v>498071</v>
      </c>
    </row>
    <row r="454" spans="1:5" ht="11.25">
      <c r="A454" s="1">
        <v>511118</v>
      </c>
      <c r="B454" s="21" t="s">
        <v>1757</v>
      </c>
      <c r="C454" s="21">
        <v>0</v>
      </c>
      <c r="D454" s="21">
        <v>0</v>
      </c>
      <c r="E454" s="21">
        <f t="shared" si="16"/>
        <v>0</v>
      </c>
    </row>
    <row r="455" spans="1:5" ht="11.25">
      <c r="A455" s="1">
        <v>511119</v>
      </c>
      <c r="B455" s="21" t="s">
        <v>2033</v>
      </c>
      <c r="C455" s="21">
        <v>0</v>
      </c>
      <c r="D455" s="21">
        <v>547865</v>
      </c>
      <c r="E455" s="21">
        <f t="shared" si="16"/>
        <v>547865</v>
      </c>
    </row>
    <row r="456" spans="1:5" ht="11.25">
      <c r="A456" s="1">
        <v>511120</v>
      </c>
      <c r="B456" s="21" t="s">
        <v>2034</v>
      </c>
      <c r="C456" s="21">
        <v>0</v>
      </c>
      <c r="D456" s="21">
        <v>11310</v>
      </c>
      <c r="E456" s="21">
        <f t="shared" si="16"/>
        <v>11310</v>
      </c>
    </row>
    <row r="457" spans="1:5" ht="11.25">
      <c r="A457" s="1">
        <v>511121</v>
      </c>
      <c r="B457" s="21" t="s">
        <v>2035</v>
      </c>
      <c r="C457" s="21">
        <v>0</v>
      </c>
      <c r="D457" s="21">
        <v>41644</v>
      </c>
      <c r="E457" s="21">
        <f t="shared" si="16"/>
        <v>41644</v>
      </c>
    </row>
    <row r="458" spans="1:5" ht="11.25">
      <c r="A458" s="1">
        <v>511122</v>
      </c>
      <c r="B458" s="21" t="s">
        <v>2036</v>
      </c>
      <c r="C458" s="21">
        <v>0</v>
      </c>
      <c r="D458" s="21">
        <v>5091</v>
      </c>
      <c r="E458" s="21">
        <f t="shared" si="16"/>
        <v>5091</v>
      </c>
    </row>
    <row r="459" spans="1:5" ht="11.25">
      <c r="A459" s="1">
        <v>511123</v>
      </c>
      <c r="B459" s="21" t="s">
        <v>2037</v>
      </c>
      <c r="C459" s="21">
        <v>0</v>
      </c>
      <c r="D459" s="21">
        <v>89548</v>
      </c>
      <c r="E459" s="21">
        <f t="shared" si="16"/>
        <v>89548</v>
      </c>
    </row>
    <row r="460" spans="1:5" ht="11.25">
      <c r="A460" s="1">
        <v>511125</v>
      </c>
      <c r="B460" s="21" t="s">
        <v>2038</v>
      </c>
      <c r="C460" s="21">
        <v>0</v>
      </c>
      <c r="D460" s="21">
        <v>110785</v>
      </c>
      <c r="E460" s="21">
        <f t="shared" si="16"/>
        <v>110785</v>
      </c>
    </row>
    <row r="461" spans="1:5" ht="11.25">
      <c r="A461" s="1">
        <v>511126</v>
      </c>
      <c r="B461" s="21" t="s">
        <v>2039</v>
      </c>
      <c r="C461" s="21">
        <v>0</v>
      </c>
      <c r="D461" s="21">
        <v>0</v>
      </c>
      <c r="E461" s="21">
        <f t="shared" si="16"/>
        <v>0</v>
      </c>
    </row>
    <row r="462" spans="1:5" ht="11.25">
      <c r="A462" s="1">
        <v>511127</v>
      </c>
      <c r="B462" s="21" t="s">
        <v>2040</v>
      </c>
      <c r="C462" s="21">
        <v>0</v>
      </c>
      <c r="D462" s="21">
        <v>0</v>
      </c>
      <c r="E462" s="21">
        <f t="shared" si="16"/>
        <v>0</v>
      </c>
    </row>
    <row r="463" spans="1:5" ht="11.25">
      <c r="A463" s="1">
        <v>511128</v>
      </c>
      <c r="B463" s="21" t="s">
        <v>2041</v>
      </c>
      <c r="C463" s="21">
        <v>0</v>
      </c>
      <c r="D463" s="21">
        <v>0</v>
      </c>
      <c r="E463" s="21">
        <f t="shared" si="16"/>
        <v>0</v>
      </c>
    </row>
    <row r="464" spans="1:5" ht="11.25">
      <c r="A464" s="1">
        <v>511131</v>
      </c>
      <c r="B464" s="21" t="s">
        <v>2042</v>
      </c>
      <c r="C464" s="21">
        <v>0</v>
      </c>
      <c r="D464" s="21">
        <v>137400</v>
      </c>
      <c r="E464" s="21">
        <f t="shared" si="16"/>
        <v>137400</v>
      </c>
    </row>
    <row r="465" spans="1:5" ht="11.25">
      <c r="A465" s="1">
        <v>511132</v>
      </c>
      <c r="B465" s="21" t="s">
        <v>2043</v>
      </c>
      <c r="C465" s="21">
        <v>0</v>
      </c>
      <c r="D465" s="21">
        <v>169393</v>
      </c>
      <c r="E465" s="21">
        <f t="shared" si="16"/>
        <v>169393</v>
      </c>
    </row>
    <row r="466" spans="1:5" ht="11.25">
      <c r="A466" s="1">
        <v>511133</v>
      </c>
      <c r="B466" s="21" t="s">
        <v>2044</v>
      </c>
      <c r="C466" s="21">
        <v>0</v>
      </c>
      <c r="D466" s="21">
        <v>0</v>
      </c>
      <c r="E466" s="21">
        <f t="shared" si="16"/>
        <v>0</v>
      </c>
    </row>
    <row r="467" spans="1:5" ht="11.25">
      <c r="A467" s="1">
        <v>511136</v>
      </c>
      <c r="B467" s="21" t="s">
        <v>2045</v>
      </c>
      <c r="C467" s="21"/>
      <c r="D467" s="21">
        <v>0</v>
      </c>
      <c r="E467" s="21">
        <f t="shared" si="16"/>
        <v>0</v>
      </c>
    </row>
    <row r="468" spans="1:5" ht="11.25">
      <c r="A468" s="1">
        <v>511137</v>
      </c>
      <c r="B468" s="21" t="s">
        <v>2046</v>
      </c>
      <c r="C468" s="21"/>
      <c r="D468" s="21">
        <v>308567</v>
      </c>
      <c r="E468" s="21">
        <f t="shared" si="16"/>
        <v>308567</v>
      </c>
    </row>
    <row r="469" spans="1:5" ht="11.25">
      <c r="A469" s="1">
        <v>511146</v>
      </c>
      <c r="B469" s="21" t="s">
        <v>2047</v>
      </c>
      <c r="C469" s="21">
        <v>0</v>
      </c>
      <c r="D469" s="21">
        <v>73181</v>
      </c>
      <c r="E469" s="21">
        <f t="shared" si="16"/>
        <v>73181</v>
      </c>
    </row>
    <row r="470" spans="1:5" ht="11.25">
      <c r="A470" s="1">
        <v>511149</v>
      </c>
      <c r="B470" s="21" t="s">
        <v>2048</v>
      </c>
      <c r="C470" s="21">
        <v>0</v>
      </c>
      <c r="D470" s="21">
        <v>221782</v>
      </c>
      <c r="E470" s="21">
        <f t="shared" si="16"/>
        <v>221782</v>
      </c>
    </row>
    <row r="471" spans="1:5" ht="11.25">
      <c r="A471" s="1">
        <v>511150</v>
      </c>
      <c r="B471" s="21" t="s">
        <v>2049</v>
      </c>
      <c r="C471" s="21">
        <v>0</v>
      </c>
      <c r="D471" s="21">
        <v>0</v>
      </c>
      <c r="E471" s="21">
        <f t="shared" si="16"/>
        <v>0</v>
      </c>
    </row>
    <row r="472" spans="1:5" ht="11.25">
      <c r="A472" s="1">
        <v>511152</v>
      </c>
      <c r="B472" s="21" t="s">
        <v>2050</v>
      </c>
      <c r="C472" s="21">
        <v>0</v>
      </c>
      <c r="D472" s="21">
        <v>0</v>
      </c>
      <c r="E472" s="21">
        <f t="shared" si="16"/>
        <v>0</v>
      </c>
    </row>
    <row r="473" spans="1:5" ht="11.25">
      <c r="A473" s="1">
        <v>511154</v>
      </c>
      <c r="B473" s="21" t="s">
        <v>2051</v>
      </c>
      <c r="C473" s="21">
        <v>0</v>
      </c>
      <c r="D473" s="21">
        <v>21351</v>
      </c>
      <c r="E473" s="21">
        <f t="shared" si="16"/>
        <v>21351</v>
      </c>
    </row>
    <row r="474" spans="1:5" ht="11.25">
      <c r="A474" s="1">
        <v>511155</v>
      </c>
      <c r="B474" s="21" t="s">
        <v>2052</v>
      </c>
      <c r="C474" s="21">
        <v>0</v>
      </c>
      <c r="D474" s="21">
        <v>0</v>
      </c>
      <c r="E474" s="21">
        <f t="shared" si="16"/>
        <v>0</v>
      </c>
    </row>
    <row r="475" spans="1:5" ht="11.25">
      <c r="A475" s="1">
        <v>511190</v>
      </c>
      <c r="B475" s="21" t="s">
        <v>2053</v>
      </c>
      <c r="C475" s="21">
        <v>0</v>
      </c>
      <c r="D475" s="21">
        <v>1613</v>
      </c>
      <c r="E475" s="21">
        <f t="shared" si="16"/>
        <v>1613</v>
      </c>
    </row>
    <row r="476" spans="1:5" ht="11.25">
      <c r="A476" s="1">
        <v>512000</v>
      </c>
      <c r="B476" s="4" t="s">
        <v>2054</v>
      </c>
      <c r="C476" s="4">
        <f>SUM(C477:C485)</f>
        <v>0</v>
      </c>
      <c r="D476" s="4">
        <f>SUM(D477:D485)</f>
        <v>43576</v>
      </c>
      <c r="E476" s="4">
        <f t="shared" si="16"/>
        <v>43576</v>
      </c>
    </row>
    <row r="477" spans="1:5" ht="11.25">
      <c r="A477" s="1">
        <v>512001</v>
      </c>
      <c r="B477" s="21" t="s">
        <v>1864</v>
      </c>
      <c r="C477" s="21">
        <v>0</v>
      </c>
      <c r="D477" s="21">
        <v>38068</v>
      </c>
      <c r="E477" s="21">
        <f t="shared" si="16"/>
        <v>38068</v>
      </c>
    </row>
    <row r="478" spans="1:5" ht="11.25">
      <c r="A478" s="1">
        <v>512002</v>
      </c>
      <c r="B478" s="21" t="s">
        <v>2055</v>
      </c>
      <c r="C478" s="21">
        <v>0</v>
      </c>
      <c r="D478" s="21"/>
      <c r="E478" s="21">
        <f t="shared" si="16"/>
        <v>0</v>
      </c>
    </row>
    <row r="479" spans="1:5" ht="11.25">
      <c r="A479" s="1">
        <v>512003</v>
      </c>
      <c r="B479" s="21" t="s">
        <v>2056</v>
      </c>
      <c r="C479" s="21">
        <v>0</v>
      </c>
      <c r="D479" s="21"/>
      <c r="E479" s="21">
        <f>SUM(C479:D479)</f>
        <v>0</v>
      </c>
    </row>
    <row r="480" spans="1:5" ht="11.25">
      <c r="A480" s="1">
        <v>512006</v>
      </c>
      <c r="B480" s="21" t="s">
        <v>1865</v>
      </c>
      <c r="C480" s="21">
        <v>0</v>
      </c>
      <c r="D480" s="21"/>
      <c r="E480" s="21">
        <f aca="true" t="shared" si="17" ref="E480:E486">+C480+D480</f>
        <v>0</v>
      </c>
    </row>
    <row r="481" spans="1:5" ht="11.25">
      <c r="A481" s="1">
        <v>512007</v>
      </c>
      <c r="B481" s="21" t="s">
        <v>1924</v>
      </c>
      <c r="C481" s="21">
        <v>0</v>
      </c>
      <c r="D481" s="21"/>
      <c r="E481" s="21">
        <f t="shared" si="17"/>
        <v>0</v>
      </c>
    </row>
    <row r="482" spans="1:5" ht="11.25">
      <c r="A482" s="1">
        <v>512009</v>
      </c>
      <c r="B482" s="21" t="s">
        <v>2057</v>
      </c>
      <c r="C482" s="21">
        <v>0</v>
      </c>
      <c r="D482" s="21"/>
      <c r="E482" s="21">
        <f t="shared" si="17"/>
        <v>0</v>
      </c>
    </row>
    <row r="483" spans="1:5" ht="11.25">
      <c r="A483" s="1">
        <v>512010</v>
      </c>
      <c r="B483" s="21" t="s">
        <v>1923</v>
      </c>
      <c r="C483" s="21">
        <v>0</v>
      </c>
      <c r="D483" s="21"/>
      <c r="E483" s="21">
        <f t="shared" si="17"/>
        <v>0</v>
      </c>
    </row>
    <row r="484" spans="1:5" ht="11.25">
      <c r="A484" s="1">
        <v>512011</v>
      </c>
      <c r="B484" s="21" t="s">
        <v>1867</v>
      </c>
      <c r="C484" s="21">
        <v>0</v>
      </c>
      <c r="D484" s="21">
        <v>5508</v>
      </c>
      <c r="E484" s="21">
        <f t="shared" si="17"/>
        <v>5508</v>
      </c>
    </row>
    <row r="485" spans="1:5" ht="11.25">
      <c r="A485" s="1">
        <v>512090</v>
      </c>
      <c r="B485" s="21" t="s">
        <v>2058</v>
      </c>
      <c r="C485" s="21">
        <v>0</v>
      </c>
      <c r="D485" s="21"/>
      <c r="E485" s="21">
        <f t="shared" si="17"/>
        <v>0</v>
      </c>
    </row>
    <row r="486" spans="1:5" ht="11.25">
      <c r="A486" s="1">
        <v>530000</v>
      </c>
      <c r="B486" s="4" t="s">
        <v>2059</v>
      </c>
      <c r="C486" s="4">
        <f>+C487+C491+C495</f>
        <v>0</v>
      </c>
      <c r="D486" s="4">
        <f>+D487+D491+D493+D495+D497+D505+D507</f>
        <v>232839</v>
      </c>
      <c r="E486" s="4">
        <f t="shared" si="17"/>
        <v>232839</v>
      </c>
    </row>
    <row r="487" spans="1:5" ht="11.25">
      <c r="A487" s="1">
        <v>530400</v>
      </c>
      <c r="B487" s="4" t="s">
        <v>2060</v>
      </c>
      <c r="C487" s="4">
        <f>SUM(C488:C490)</f>
        <v>0</v>
      </c>
      <c r="D487" s="4">
        <f>SUM(D488:D490)</f>
        <v>0</v>
      </c>
      <c r="E487" s="4">
        <f>SUM(C487:D487)</f>
        <v>0</v>
      </c>
    </row>
    <row r="488" spans="1:5" ht="11.25">
      <c r="A488" s="1">
        <v>530403</v>
      </c>
      <c r="B488" s="21" t="s">
        <v>1695</v>
      </c>
      <c r="C488" s="21">
        <v>0</v>
      </c>
      <c r="D488" s="21"/>
      <c r="E488" s="21">
        <f>+C488+D488</f>
        <v>0</v>
      </c>
    </row>
    <row r="489" spans="1:5" ht="11.25">
      <c r="A489" s="1">
        <v>530410</v>
      </c>
      <c r="B489" s="21" t="s">
        <v>1694</v>
      </c>
      <c r="C489" s="21"/>
      <c r="D489" s="21"/>
      <c r="E489" s="21">
        <f>SUM(C489:D489)</f>
        <v>0</v>
      </c>
    </row>
    <row r="490" spans="1:5" ht="11.25">
      <c r="A490" s="1">
        <v>530490</v>
      </c>
      <c r="B490" s="21" t="s">
        <v>1697</v>
      </c>
      <c r="C490" s="21">
        <v>0</v>
      </c>
      <c r="D490" s="21"/>
      <c r="E490" s="21">
        <f>+C490+D490</f>
        <v>0</v>
      </c>
    </row>
    <row r="491" spans="1:5" ht="11.25">
      <c r="A491" s="1">
        <v>530900</v>
      </c>
      <c r="B491" s="4" t="s">
        <v>2061</v>
      </c>
      <c r="C491" s="4">
        <f>+C492</f>
        <v>0</v>
      </c>
      <c r="D491" s="4">
        <f>+D492</f>
        <v>0</v>
      </c>
      <c r="E491" s="4">
        <f>+C491+D491</f>
        <v>0</v>
      </c>
    </row>
    <row r="492" spans="1:5" ht="11.25">
      <c r="A492" s="1">
        <v>530902</v>
      </c>
      <c r="B492" s="21" t="s">
        <v>1780</v>
      </c>
      <c r="C492" s="21">
        <v>0</v>
      </c>
      <c r="D492" s="21">
        <v>0</v>
      </c>
      <c r="E492" s="21">
        <f>+C492+D492</f>
        <v>0</v>
      </c>
    </row>
    <row r="493" spans="1:5" ht="11.25">
      <c r="A493" s="1">
        <v>531200</v>
      </c>
      <c r="B493" s="4" t="s">
        <v>1807</v>
      </c>
      <c r="C493" s="21"/>
      <c r="D493" s="4">
        <f>+D494</f>
        <v>0</v>
      </c>
      <c r="E493" s="4">
        <f>SUM(C493:D493)</f>
        <v>0</v>
      </c>
    </row>
    <row r="494" spans="1:5" ht="11.25">
      <c r="A494" s="1">
        <v>531201</v>
      </c>
      <c r="B494" s="21" t="s">
        <v>1803</v>
      </c>
      <c r="C494" s="21"/>
      <c r="D494" s="21">
        <v>0</v>
      </c>
      <c r="E494" s="21">
        <f>SUM(C494:D494)</f>
        <v>0</v>
      </c>
    </row>
    <row r="495" spans="1:5" ht="11.25">
      <c r="A495" s="1">
        <v>531400</v>
      </c>
      <c r="B495" s="4" t="s">
        <v>1883</v>
      </c>
      <c r="C495" s="4">
        <f>+C496</f>
        <v>0</v>
      </c>
      <c r="D495" s="4">
        <f>+D496</f>
        <v>145532</v>
      </c>
      <c r="E495" s="4">
        <f aca="true" t="shared" si="18" ref="E495:E558">+C495+D495</f>
        <v>145532</v>
      </c>
    </row>
    <row r="496" spans="1:5" ht="11.25">
      <c r="A496" s="1">
        <v>531401</v>
      </c>
      <c r="B496" s="21" t="s">
        <v>2062</v>
      </c>
      <c r="C496" s="21">
        <v>0</v>
      </c>
      <c r="D496" s="21">
        <v>145532</v>
      </c>
      <c r="E496" s="21">
        <f t="shared" si="18"/>
        <v>145532</v>
      </c>
    </row>
    <row r="497" spans="1:5" ht="11.25">
      <c r="A497" s="1">
        <v>533000</v>
      </c>
      <c r="B497" s="4" t="s">
        <v>2063</v>
      </c>
      <c r="C497" s="4">
        <f>SUM(C499:C504)</f>
        <v>0</v>
      </c>
      <c r="D497" s="4">
        <f>SUM(D498:D504)</f>
        <v>0</v>
      </c>
      <c r="E497" s="4">
        <f t="shared" si="18"/>
        <v>0</v>
      </c>
    </row>
    <row r="498" spans="1:5" ht="11.25">
      <c r="A498" s="1">
        <v>533001</v>
      </c>
      <c r="B498" s="21" t="s">
        <v>1749</v>
      </c>
      <c r="C498" s="21"/>
      <c r="D498" s="21"/>
      <c r="E498" s="21">
        <f t="shared" si="18"/>
        <v>0</v>
      </c>
    </row>
    <row r="499" spans="1:5" ht="11.25">
      <c r="A499" s="1">
        <v>533004</v>
      </c>
      <c r="B499" s="21" t="s">
        <v>1712</v>
      </c>
      <c r="C499" s="21">
        <v>0</v>
      </c>
      <c r="D499" s="21"/>
      <c r="E499" s="21">
        <f t="shared" si="18"/>
        <v>0</v>
      </c>
    </row>
    <row r="500" spans="1:5" ht="11.25">
      <c r="A500" s="1">
        <v>533005</v>
      </c>
      <c r="B500" s="21" t="s">
        <v>2064</v>
      </c>
      <c r="C500" s="21">
        <v>0</v>
      </c>
      <c r="D500" s="21"/>
      <c r="E500" s="21">
        <f t="shared" si="18"/>
        <v>0</v>
      </c>
    </row>
    <row r="501" spans="1:5" ht="11.25">
      <c r="A501" s="1">
        <v>533006</v>
      </c>
      <c r="B501" s="21" t="s">
        <v>2065</v>
      </c>
      <c r="C501" s="21">
        <v>0</v>
      </c>
      <c r="D501" s="21"/>
      <c r="E501" s="21">
        <f t="shared" si="18"/>
        <v>0</v>
      </c>
    </row>
    <row r="502" spans="1:5" ht="11.25">
      <c r="A502" s="1">
        <v>533007</v>
      </c>
      <c r="B502" s="21" t="s">
        <v>1812</v>
      </c>
      <c r="C502" s="21">
        <v>0</v>
      </c>
      <c r="D502" s="21"/>
      <c r="E502" s="21">
        <f t="shared" si="18"/>
        <v>0</v>
      </c>
    </row>
    <row r="503" spans="1:5" ht="11.25">
      <c r="A503" s="1">
        <v>533008</v>
      </c>
      <c r="B503" s="21" t="s">
        <v>1906</v>
      </c>
      <c r="C503" s="21">
        <v>0</v>
      </c>
      <c r="D503" s="21"/>
      <c r="E503" s="21">
        <f t="shared" si="18"/>
        <v>0</v>
      </c>
    </row>
    <row r="504" spans="1:5" ht="11.25">
      <c r="A504" s="1">
        <v>533009</v>
      </c>
      <c r="B504" s="21" t="s">
        <v>2066</v>
      </c>
      <c r="C504" s="21">
        <v>0</v>
      </c>
      <c r="D504" s="21"/>
      <c r="E504" s="21">
        <f t="shared" si="18"/>
        <v>0</v>
      </c>
    </row>
    <row r="505" spans="1:5" ht="11.25">
      <c r="A505" s="1">
        <v>534400</v>
      </c>
      <c r="B505" s="4" t="s">
        <v>2067</v>
      </c>
      <c r="C505" s="21"/>
      <c r="D505" s="4">
        <f>+D506</f>
        <v>0</v>
      </c>
      <c r="E505" s="21">
        <f t="shared" si="18"/>
        <v>0</v>
      </c>
    </row>
    <row r="506" spans="1:5" ht="11.25">
      <c r="A506" s="1">
        <v>534405</v>
      </c>
      <c r="B506" s="21" t="s">
        <v>1776</v>
      </c>
      <c r="C506" s="21"/>
      <c r="D506" s="21"/>
      <c r="E506" s="21">
        <f t="shared" si="18"/>
        <v>0</v>
      </c>
    </row>
    <row r="507" spans="1:5" ht="11.25">
      <c r="A507" s="1">
        <v>534500</v>
      </c>
      <c r="B507" s="4" t="s">
        <v>2068</v>
      </c>
      <c r="C507" s="4">
        <f>SUM(C508:C509)</f>
        <v>0</v>
      </c>
      <c r="D507" s="4">
        <f>+D508+D509</f>
        <v>87307</v>
      </c>
      <c r="E507" s="4">
        <f t="shared" si="18"/>
        <v>87307</v>
      </c>
    </row>
    <row r="508" spans="1:5" ht="11.25">
      <c r="A508" s="1">
        <v>534507</v>
      </c>
      <c r="B508" s="21" t="s">
        <v>1790</v>
      </c>
      <c r="C508" s="21">
        <v>0</v>
      </c>
      <c r="D508" s="21"/>
      <c r="E508" s="21">
        <f t="shared" si="18"/>
        <v>0</v>
      </c>
    </row>
    <row r="509" spans="1:5" ht="11.25">
      <c r="A509" s="1">
        <v>534508</v>
      </c>
      <c r="B509" s="21" t="s">
        <v>1791</v>
      </c>
      <c r="C509" s="21">
        <v>0</v>
      </c>
      <c r="D509" s="21">
        <v>87307</v>
      </c>
      <c r="E509" s="21">
        <f t="shared" si="18"/>
        <v>87307</v>
      </c>
    </row>
    <row r="510" spans="1:5" ht="11.25">
      <c r="A510" s="1">
        <v>540000</v>
      </c>
      <c r="B510" s="4" t="s">
        <v>2069</v>
      </c>
      <c r="C510" s="4">
        <f>+C511+C517+C537+C546+C559</f>
        <v>0</v>
      </c>
      <c r="D510" s="4">
        <f>+D511+D517+D537+D543+D546+D551+D559</f>
        <v>7891672720</v>
      </c>
      <c r="E510" s="4">
        <f t="shared" si="18"/>
        <v>7891672720</v>
      </c>
    </row>
    <row r="511" spans="1:5" ht="11.25">
      <c r="A511" s="1">
        <v>540100</v>
      </c>
      <c r="B511" s="4" t="s">
        <v>2070</v>
      </c>
      <c r="C511" s="4">
        <f>SUM(C512:C516)</f>
        <v>0</v>
      </c>
      <c r="D511" s="4">
        <f>SUM(D512:D516)</f>
        <v>13267204</v>
      </c>
      <c r="E511" s="4">
        <f t="shared" si="18"/>
        <v>13267204</v>
      </c>
    </row>
    <row r="512" spans="1:5" ht="11.25">
      <c r="A512" s="1">
        <v>540102</v>
      </c>
      <c r="B512" s="21" t="s">
        <v>2071</v>
      </c>
      <c r="C512" s="21">
        <v>0</v>
      </c>
      <c r="D512" s="21"/>
      <c r="E512" s="21">
        <f t="shared" si="18"/>
        <v>0</v>
      </c>
    </row>
    <row r="513" spans="1:5" ht="11.25">
      <c r="A513" s="1">
        <v>540103</v>
      </c>
      <c r="B513" s="21" t="s">
        <v>2072</v>
      </c>
      <c r="C513" s="21">
        <v>0</v>
      </c>
      <c r="D513" s="21">
        <v>13267204</v>
      </c>
      <c r="E513" s="21">
        <f t="shared" si="18"/>
        <v>13267204</v>
      </c>
    </row>
    <row r="514" spans="1:5" ht="11.25">
      <c r="A514" s="1">
        <v>540104</v>
      </c>
      <c r="B514" s="21" t="s">
        <v>2073</v>
      </c>
      <c r="C514" s="21">
        <v>0</v>
      </c>
      <c r="D514" s="21"/>
      <c r="E514" s="21">
        <f t="shared" si="18"/>
        <v>0</v>
      </c>
    </row>
    <row r="515" spans="1:5" ht="11.25">
      <c r="A515" s="1">
        <v>540105</v>
      </c>
      <c r="B515" s="21" t="s">
        <v>2074</v>
      </c>
      <c r="C515" s="21">
        <v>0</v>
      </c>
      <c r="D515" s="21"/>
      <c r="E515" s="21">
        <f t="shared" si="18"/>
        <v>0</v>
      </c>
    </row>
    <row r="516" spans="1:5" ht="11.25">
      <c r="A516" s="1">
        <v>540190</v>
      </c>
      <c r="B516" s="21" t="s">
        <v>2075</v>
      </c>
      <c r="C516" s="21">
        <v>0</v>
      </c>
      <c r="D516" s="21"/>
      <c r="E516" s="21">
        <f t="shared" si="18"/>
        <v>0</v>
      </c>
    </row>
    <row r="517" spans="1:5" ht="11.25">
      <c r="A517" s="1">
        <v>540300</v>
      </c>
      <c r="B517" s="4" t="s">
        <v>2076</v>
      </c>
      <c r="C517" s="4">
        <f>SUM(C518:C536)</f>
        <v>0</v>
      </c>
      <c r="D517" s="4">
        <f>SUM(D518:D536)</f>
        <v>1863708460</v>
      </c>
      <c r="E517" s="4">
        <f t="shared" si="18"/>
        <v>1863708460</v>
      </c>
    </row>
    <row r="518" spans="1:5" ht="11.25">
      <c r="A518" s="1">
        <v>540301</v>
      </c>
      <c r="B518" s="21" t="s">
        <v>2077</v>
      </c>
      <c r="C518" s="21">
        <v>0</v>
      </c>
      <c r="D518" s="21">
        <v>931827560</v>
      </c>
      <c r="E518" s="21">
        <f t="shared" si="18"/>
        <v>931827560</v>
      </c>
    </row>
    <row r="519" spans="1:5" ht="11.25">
      <c r="A519" s="1">
        <v>540302</v>
      </c>
      <c r="B519" s="21" t="s">
        <v>2078</v>
      </c>
      <c r="C519" s="21">
        <v>0</v>
      </c>
      <c r="D519" s="21">
        <v>0</v>
      </c>
      <c r="E519" s="21">
        <f t="shared" si="18"/>
        <v>0</v>
      </c>
    </row>
    <row r="520" spans="1:5" ht="11.25">
      <c r="A520" s="1">
        <v>540303</v>
      </c>
      <c r="B520" s="21" t="s">
        <v>2079</v>
      </c>
      <c r="C520" s="21">
        <v>0</v>
      </c>
      <c r="D520" s="21">
        <v>0</v>
      </c>
      <c r="E520" s="21">
        <f t="shared" si="18"/>
        <v>0</v>
      </c>
    </row>
    <row r="521" spans="1:5" ht="11.25">
      <c r="A521" s="1">
        <v>540304</v>
      </c>
      <c r="B521" s="21" t="s">
        <v>2080</v>
      </c>
      <c r="C521" s="21">
        <v>0</v>
      </c>
      <c r="D521" s="21">
        <v>511726720</v>
      </c>
      <c r="E521" s="21">
        <f t="shared" si="18"/>
        <v>511726720</v>
      </c>
    </row>
    <row r="522" spans="1:5" ht="11.25">
      <c r="A522" s="1">
        <v>540305</v>
      </c>
      <c r="B522" s="21" t="s">
        <v>2081</v>
      </c>
      <c r="C522" s="21">
        <v>0</v>
      </c>
      <c r="D522" s="21">
        <v>0</v>
      </c>
      <c r="E522" s="21">
        <f t="shared" si="18"/>
        <v>0</v>
      </c>
    </row>
    <row r="523" spans="1:5" ht="11.25">
      <c r="A523" s="1">
        <v>540306</v>
      </c>
      <c r="B523" s="21" t="s">
        <v>2082</v>
      </c>
      <c r="C523" s="21">
        <v>0</v>
      </c>
      <c r="D523" s="21">
        <v>379225</v>
      </c>
      <c r="E523" s="21">
        <f t="shared" si="18"/>
        <v>379225</v>
      </c>
    </row>
    <row r="524" spans="1:5" ht="11.25">
      <c r="A524" s="1">
        <v>540308</v>
      </c>
      <c r="B524" s="21" t="s">
        <v>2083</v>
      </c>
      <c r="C524" s="21">
        <v>0</v>
      </c>
      <c r="D524" s="21">
        <v>154389</v>
      </c>
      <c r="E524" s="21">
        <f t="shared" si="18"/>
        <v>154389</v>
      </c>
    </row>
    <row r="525" spans="1:5" ht="11.25">
      <c r="A525" s="1">
        <v>540309</v>
      </c>
      <c r="B525" s="21" t="s">
        <v>2084</v>
      </c>
      <c r="C525" s="21">
        <v>0</v>
      </c>
      <c r="D525" s="21">
        <v>0</v>
      </c>
      <c r="E525" s="21">
        <f t="shared" si="18"/>
        <v>0</v>
      </c>
    </row>
    <row r="526" spans="1:5" ht="11.25">
      <c r="A526" s="1">
        <v>540311</v>
      </c>
      <c r="B526" s="21" t="s">
        <v>2085</v>
      </c>
      <c r="C526" s="21">
        <v>0</v>
      </c>
      <c r="D526" s="21">
        <v>406015174</v>
      </c>
      <c r="E526" s="21">
        <f t="shared" si="18"/>
        <v>406015174</v>
      </c>
    </row>
    <row r="527" spans="1:5" ht="11.25">
      <c r="A527" s="1">
        <v>540312</v>
      </c>
      <c r="B527" s="21" t="s">
        <v>2086</v>
      </c>
      <c r="C527" s="21"/>
      <c r="D527" s="21">
        <v>0</v>
      </c>
      <c r="E527" s="21">
        <f t="shared" si="18"/>
        <v>0</v>
      </c>
    </row>
    <row r="528" spans="1:5" ht="11.25">
      <c r="A528" s="1">
        <v>540313</v>
      </c>
      <c r="B528" s="21" t="s">
        <v>2087</v>
      </c>
      <c r="C528" s="21">
        <v>0</v>
      </c>
      <c r="D528" s="21">
        <v>0</v>
      </c>
      <c r="E528" s="21">
        <f t="shared" si="18"/>
        <v>0</v>
      </c>
    </row>
    <row r="529" spans="1:5" ht="11.25">
      <c r="A529" s="1">
        <v>540315</v>
      </c>
      <c r="B529" s="21" t="s">
        <v>2088</v>
      </c>
      <c r="C529" s="21">
        <v>0</v>
      </c>
      <c r="D529" s="21">
        <v>0</v>
      </c>
      <c r="E529" s="21">
        <f t="shared" si="18"/>
        <v>0</v>
      </c>
    </row>
    <row r="530" spans="1:5" ht="11.25">
      <c r="A530" s="1">
        <v>540318</v>
      </c>
      <c r="B530" s="21" t="s">
        <v>2089</v>
      </c>
      <c r="C530" s="21">
        <v>0</v>
      </c>
      <c r="D530" s="21">
        <v>5908670</v>
      </c>
      <c r="E530" s="21">
        <f t="shared" si="18"/>
        <v>5908670</v>
      </c>
    </row>
    <row r="531" spans="1:5" ht="11.25">
      <c r="A531" s="1">
        <v>540322</v>
      </c>
      <c r="B531" s="21" t="s">
        <v>2090</v>
      </c>
      <c r="C531" s="21">
        <v>0</v>
      </c>
      <c r="D531" s="21">
        <v>0</v>
      </c>
      <c r="E531" s="21">
        <f t="shared" si="18"/>
        <v>0</v>
      </c>
    </row>
    <row r="532" spans="1:5" ht="11.25">
      <c r="A532" s="1">
        <v>540323</v>
      </c>
      <c r="B532" s="21" t="s">
        <v>2091</v>
      </c>
      <c r="C532" s="21">
        <v>0</v>
      </c>
      <c r="D532" s="21">
        <v>0</v>
      </c>
      <c r="E532" s="21">
        <f t="shared" si="18"/>
        <v>0</v>
      </c>
    </row>
    <row r="533" spans="1:5" ht="11.25">
      <c r="A533" s="1">
        <v>540324</v>
      </c>
      <c r="B533" s="21" t="s">
        <v>2092</v>
      </c>
      <c r="C533" s="21">
        <v>0</v>
      </c>
      <c r="D533" s="21">
        <v>0</v>
      </c>
      <c r="E533" s="21">
        <f t="shared" si="18"/>
        <v>0</v>
      </c>
    </row>
    <row r="534" spans="1:5" ht="11.25">
      <c r="A534" s="1">
        <v>540325</v>
      </c>
      <c r="B534" s="21" t="s">
        <v>2093</v>
      </c>
      <c r="C534" s="21"/>
      <c r="D534" s="21">
        <v>0</v>
      </c>
      <c r="E534" s="21">
        <f t="shared" si="18"/>
        <v>0</v>
      </c>
    </row>
    <row r="535" spans="1:5" ht="11.25">
      <c r="A535" s="1">
        <v>540329</v>
      </c>
      <c r="B535" s="21" t="s">
        <v>2094</v>
      </c>
      <c r="C535" s="21">
        <v>0</v>
      </c>
      <c r="D535" s="21">
        <v>0</v>
      </c>
      <c r="E535" s="21">
        <f t="shared" si="18"/>
        <v>0</v>
      </c>
    </row>
    <row r="536" spans="1:5" ht="11.25">
      <c r="A536" s="1">
        <v>540390</v>
      </c>
      <c r="B536" s="21" t="s">
        <v>2095</v>
      </c>
      <c r="C536" s="21">
        <v>0</v>
      </c>
      <c r="D536" s="21">
        <v>7696722</v>
      </c>
      <c r="E536" s="21">
        <f t="shared" si="18"/>
        <v>7696722</v>
      </c>
    </row>
    <row r="537" spans="1:5" ht="11.25">
      <c r="A537" s="1">
        <v>540400</v>
      </c>
      <c r="B537" s="4" t="s">
        <v>2096</v>
      </c>
      <c r="C537" s="4">
        <f>SUM(C538:C542)</f>
        <v>0</v>
      </c>
      <c r="D537" s="4">
        <f>SUM(D538:D542)</f>
        <v>118091</v>
      </c>
      <c r="E537" s="4">
        <f t="shared" si="18"/>
        <v>118091</v>
      </c>
    </row>
    <row r="538" spans="1:5" ht="11.25">
      <c r="A538" s="1">
        <v>540401</v>
      </c>
      <c r="B538" s="21" t="s">
        <v>2097</v>
      </c>
      <c r="C538" s="21">
        <v>0</v>
      </c>
      <c r="D538" s="21">
        <v>0</v>
      </c>
      <c r="E538" s="21">
        <f t="shared" si="18"/>
        <v>0</v>
      </c>
    </row>
    <row r="539" spans="1:5" ht="11.25">
      <c r="A539" s="1">
        <v>540402</v>
      </c>
      <c r="B539" s="21" t="s">
        <v>2098</v>
      </c>
      <c r="C539" s="21">
        <v>0</v>
      </c>
      <c r="D539" s="21">
        <v>0</v>
      </c>
      <c r="E539" s="21">
        <f t="shared" si="18"/>
        <v>0</v>
      </c>
    </row>
    <row r="540" spans="1:5" ht="11.25">
      <c r="A540" s="1">
        <v>540403</v>
      </c>
      <c r="B540" s="21" t="s">
        <v>2099</v>
      </c>
      <c r="C540" s="21">
        <v>0</v>
      </c>
      <c r="D540" s="21">
        <v>0</v>
      </c>
      <c r="E540" s="21">
        <f t="shared" si="18"/>
        <v>0</v>
      </c>
    </row>
    <row r="541" spans="1:5" ht="11.25">
      <c r="A541" s="1">
        <v>540404</v>
      </c>
      <c r="B541" s="21" t="s">
        <v>2100</v>
      </c>
      <c r="C541" s="21">
        <v>0</v>
      </c>
      <c r="D541" s="21">
        <v>118091</v>
      </c>
      <c r="E541" s="21">
        <f t="shared" si="18"/>
        <v>118091</v>
      </c>
    </row>
    <row r="542" spans="1:5" ht="11.25">
      <c r="A542" s="1">
        <v>540490</v>
      </c>
      <c r="B542" s="21" t="s">
        <v>2101</v>
      </c>
      <c r="C542" s="21">
        <v>0</v>
      </c>
      <c r="D542" s="21">
        <v>0</v>
      </c>
      <c r="E542" s="21">
        <f t="shared" si="18"/>
        <v>0</v>
      </c>
    </row>
    <row r="543" spans="1:5" ht="11.25">
      <c r="A543" s="1">
        <v>540700</v>
      </c>
      <c r="B543" s="4" t="s">
        <v>2102</v>
      </c>
      <c r="C543" s="21">
        <v>0</v>
      </c>
      <c r="D543" s="4">
        <f>SUM(D544:D545)</f>
        <v>0</v>
      </c>
      <c r="E543" s="4">
        <f t="shared" si="18"/>
        <v>0</v>
      </c>
    </row>
    <row r="544" spans="1:5" ht="11.25">
      <c r="A544" s="1">
        <v>540705</v>
      </c>
      <c r="B544" s="21" t="s">
        <v>2103</v>
      </c>
      <c r="C544" s="21">
        <v>0</v>
      </c>
      <c r="D544" s="21">
        <v>0</v>
      </c>
      <c r="E544" s="21">
        <f t="shared" si="18"/>
        <v>0</v>
      </c>
    </row>
    <row r="545" spans="1:5" ht="11.25">
      <c r="A545" s="1">
        <v>540706</v>
      </c>
      <c r="B545" s="21" t="s">
        <v>2104</v>
      </c>
      <c r="C545" s="21">
        <v>0</v>
      </c>
      <c r="D545" s="21">
        <v>0</v>
      </c>
      <c r="E545" s="21">
        <f t="shared" si="18"/>
        <v>0</v>
      </c>
    </row>
    <row r="546" spans="1:5" ht="11.25">
      <c r="A546" s="1">
        <v>540800</v>
      </c>
      <c r="B546" s="4" t="s">
        <v>2105</v>
      </c>
      <c r="C546" s="4">
        <f>SUM(C547:C549)</f>
        <v>0</v>
      </c>
      <c r="D546" s="4">
        <f>SUM(D547:D550)</f>
        <v>6014578965</v>
      </c>
      <c r="E546" s="4">
        <f t="shared" si="18"/>
        <v>6014578965</v>
      </c>
    </row>
    <row r="547" spans="1:5" ht="11.25">
      <c r="A547" s="1">
        <v>540802</v>
      </c>
      <c r="B547" s="21" t="s">
        <v>2106</v>
      </c>
      <c r="C547" s="21">
        <v>0</v>
      </c>
      <c r="D547" s="21">
        <v>3284528777</v>
      </c>
      <c r="E547" s="21">
        <f t="shared" si="18"/>
        <v>3284528777</v>
      </c>
    </row>
    <row r="548" spans="1:5" ht="11.25">
      <c r="A548" s="1">
        <v>540806</v>
      </c>
      <c r="B548" s="21" t="s">
        <v>2107</v>
      </c>
      <c r="C548" s="21">
        <v>0</v>
      </c>
      <c r="D548" s="21">
        <v>1864898426</v>
      </c>
      <c r="E548" s="21">
        <f t="shared" si="18"/>
        <v>1864898426</v>
      </c>
    </row>
    <row r="549" spans="1:5" ht="11.25">
      <c r="A549" s="1">
        <v>540812</v>
      </c>
      <c r="B549" s="21" t="s">
        <v>2108</v>
      </c>
      <c r="C549" s="21">
        <v>0</v>
      </c>
      <c r="D549" s="21">
        <v>865151762</v>
      </c>
      <c r="E549" s="21">
        <f t="shared" si="18"/>
        <v>865151762</v>
      </c>
    </row>
    <row r="550" spans="1:5" ht="11.25">
      <c r="A550" s="1">
        <v>540816</v>
      </c>
      <c r="B550" s="21" t="s">
        <v>2109</v>
      </c>
      <c r="C550" s="21">
        <v>0</v>
      </c>
      <c r="D550" s="21"/>
      <c r="E550" s="21">
        <f t="shared" si="18"/>
        <v>0</v>
      </c>
    </row>
    <row r="551" spans="1:5" ht="11.25">
      <c r="A551" s="1">
        <v>541100</v>
      </c>
      <c r="B551" s="4" t="s">
        <v>2110</v>
      </c>
      <c r="C551" s="4">
        <f>SUM(C552:C558)</f>
        <v>0</v>
      </c>
      <c r="D551" s="4">
        <f>SUM(D552:D558)</f>
        <v>0</v>
      </c>
      <c r="E551" s="4">
        <f t="shared" si="18"/>
        <v>0</v>
      </c>
    </row>
    <row r="552" spans="1:5" ht="11.25">
      <c r="A552" s="1">
        <v>541101</v>
      </c>
      <c r="B552" s="21" t="s">
        <v>2077</v>
      </c>
      <c r="C552" s="21">
        <v>0</v>
      </c>
      <c r="D552" s="21">
        <v>0</v>
      </c>
      <c r="E552" s="21">
        <f t="shared" si="18"/>
        <v>0</v>
      </c>
    </row>
    <row r="553" spans="1:5" ht="11.25">
      <c r="A553" s="1">
        <v>541104</v>
      </c>
      <c r="B553" s="21" t="s">
        <v>2111</v>
      </c>
      <c r="C553" s="21">
        <v>0</v>
      </c>
      <c r="D553" s="21">
        <v>0</v>
      </c>
      <c r="E553" s="21">
        <f t="shared" si="18"/>
        <v>0</v>
      </c>
    </row>
    <row r="554" spans="1:5" ht="11.25">
      <c r="A554" s="1">
        <v>541106</v>
      </c>
      <c r="B554" s="21" t="s">
        <v>2112</v>
      </c>
      <c r="C554" s="21">
        <v>0</v>
      </c>
      <c r="D554" s="21">
        <v>0</v>
      </c>
      <c r="E554" s="21">
        <f t="shared" si="18"/>
        <v>0</v>
      </c>
    </row>
    <row r="555" spans="1:5" ht="11.25">
      <c r="A555" s="1">
        <v>541108</v>
      </c>
      <c r="B555" s="21" t="s">
        <v>2083</v>
      </c>
      <c r="C555" s="21">
        <v>0</v>
      </c>
      <c r="D555" s="21">
        <v>0</v>
      </c>
      <c r="E555" s="21">
        <f t="shared" si="18"/>
        <v>0</v>
      </c>
    </row>
    <row r="556" spans="1:5" ht="11.25">
      <c r="A556" s="1">
        <v>541111</v>
      </c>
      <c r="B556" s="21" t="s">
        <v>2085</v>
      </c>
      <c r="C556" s="21">
        <v>0</v>
      </c>
      <c r="D556" s="21">
        <v>0</v>
      </c>
      <c r="E556" s="21">
        <f t="shared" si="18"/>
        <v>0</v>
      </c>
    </row>
    <row r="557" spans="1:5" ht="11.25">
      <c r="A557" s="1">
        <v>541115</v>
      </c>
      <c r="B557" s="21" t="s">
        <v>2088</v>
      </c>
      <c r="C557" s="21">
        <v>0</v>
      </c>
      <c r="D557" s="21">
        <v>0</v>
      </c>
      <c r="E557" s="21">
        <f t="shared" si="18"/>
        <v>0</v>
      </c>
    </row>
    <row r="558" spans="1:5" ht="11.25">
      <c r="A558" s="1">
        <v>541122</v>
      </c>
      <c r="B558" s="21" t="s">
        <v>2113</v>
      </c>
      <c r="C558" s="21">
        <v>0</v>
      </c>
      <c r="D558" s="21">
        <v>0</v>
      </c>
      <c r="E558" s="21">
        <f t="shared" si="18"/>
        <v>0</v>
      </c>
    </row>
    <row r="559" spans="1:5" ht="11.25">
      <c r="A559" s="1">
        <v>541700</v>
      </c>
      <c r="B559" s="4" t="s">
        <v>2114</v>
      </c>
      <c r="C559" s="4">
        <f>+C560</f>
        <v>0</v>
      </c>
      <c r="D559" s="4">
        <f>+D560</f>
        <v>0</v>
      </c>
      <c r="E559" s="4">
        <f aca="true" t="shared" si="19" ref="E559:E585">+C559+D559</f>
        <v>0</v>
      </c>
    </row>
    <row r="560" spans="1:5" ht="11.25">
      <c r="A560" s="1">
        <v>541702</v>
      </c>
      <c r="B560" s="21" t="s">
        <v>2115</v>
      </c>
      <c r="C560" s="21">
        <v>0</v>
      </c>
      <c r="D560" s="21"/>
      <c r="E560" s="21">
        <f t="shared" si="19"/>
        <v>0</v>
      </c>
    </row>
    <row r="561" spans="1:5" ht="11.25">
      <c r="A561" s="1">
        <v>550000</v>
      </c>
      <c r="B561" s="4" t="s">
        <v>2116</v>
      </c>
      <c r="C561" s="4">
        <v>0</v>
      </c>
      <c r="D561" s="4">
        <f>+D562+D564</f>
        <v>0</v>
      </c>
      <c r="E561" s="4">
        <f t="shared" si="19"/>
        <v>0</v>
      </c>
    </row>
    <row r="562" spans="1:5" ht="11.25">
      <c r="A562" s="1">
        <v>550100</v>
      </c>
      <c r="B562" s="4" t="s">
        <v>2117</v>
      </c>
      <c r="C562" s="4">
        <v>0</v>
      </c>
      <c r="D562" s="4">
        <f>+D563</f>
        <v>0</v>
      </c>
      <c r="E562" s="4">
        <f t="shared" si="19"/>
        <v>0</v>
      </c>
    </row>
    <row r="563" spans="1:5" ht="11.25">
      <c r="A563" s="1">
        <v>550106</v>
      </c>
      <c r="B563" s="21" t="s">
        <v>2118</v>
      </c>
      <c r="C563" s="21">
        <v>0</v>
      </c>
      <c r="D563" s="21"/>
      <c r="E563" s="21">
        <f t="shared" si="19"/>
        <v>0</v>
      </c>
    </row>
    <row r="564" spans="1:5" ht="11.25">
      <c r="A564" s="1">
        <v>555000</v>
      </c>
      <c r="B564" s="4" t="s">
        <v>1849</v>
      </c>
      <c r="C564" s="4">
        <v>0</v>
      </c>
      <c r="D564" s="4">
        <f>+D565</f>
        <v>0</v>
      </c>
      <c r="E564" s="4">
        <f t="shared" si="19"/>
        <v>0</v>
      </c>
    </row>
    <row r="565" spans="1:5" ht="11.25">
      <c r="A565" s="1">
        <v>555002</v>
      </c>
      <c r="B565" s="2" t="s">
        <v>2119</v>
      </c>
      <c r="C565" s="27">
        <v>0</v>
      </c>
      <c r="D565" s="21"/>
      <c r="E565" s="21">
        <f t="shared" si="19"/>
        <v>0</v>
      </c>
    </row>
    <row r="566" spans="1:5" ht="11.25">
      <c r="A566" s="1">
        <v>560000</v>
      </c>
      <c r="B566" s="4" t="s">
        <v>2120</v>
      </c>
      <c r="C566" s="24">
        <v>0</v>
      </c>
      <c r="D566" s="4">
        <f>+D569+D567</f>
        <v>0</v>
      </c>
      <c r="E566" s="4">
        <f t="shared" si="19"/>
        <v>0</v>
      </c>
    </row>
    <row r="567" spans="1:5" ht="11.25">
      <c r="A567" s="1">
        <v>560100</v>
      </c>
      <c r="B567" s="4" t="s">
        <v>2121</v>
      </c>
      <c r="C567" s="24"/>
      <c r="D567" s="4">
        <f>+D568</f>
        <v>0</v>
      </c>
      <c r="E567" s="4">
        <f t="shared" si="19"/>
        <v>0</v>
      </c>
    </row>
    <row r="568" spans="1:5" ht="11.25">
      <c r="A568" s="1">
        <v>560101</v>
      </c>
      <c r="B568" s="21" t="s">
        <v>2122</v>
      </c>
      <c r="C568" s="24"/>
      <c r="D568" s="21"/>
      <c r="E568" s="21">
        <f t="shared" si="19"/>
        <v>0</v>
      </c>
    </row>
    <row r="569" spans="1:5" ht="11.25">
      <c r="A569" s="1">
        <v>560200</v>
      </c>
      <c r="B569" s="4" t="s">
        <v>2123</v>
      </c>
      <c r="C569" s="24">
        <v>0</v>
      </c>
      <c r="D569" s="4">
        <f>+D570</f>
        <v>0</v>
      </c>
      <c r="E569" s="4">
        <f t="shared" si="19"/>
        <v>0</v>
      </c>
    </row>
    <row r="570" spans="1:5" ht="11.25">
      <c r="A570" s="1">
        <v>560206</v>
      </c>
      <c r="B570" s="2" t="s">
        <v>2118</v>
      </c>
      <c r="C570" s="27">
        <v>0</v>
      </c>
      <c r="D570" s="21"/>
      <c r="E570" s="21">
        <f t="shared" si="19"/>
        <v>0</v>
      </c>
    </row>
    <row r="571" spans="1:5" ht="11.25">
      <c r="A571" s="1">
        <v>570000</v>
      </c>
      <c r="B571" s="4" t="s">
        <v>1944</v>
      </c>
      <c r="C571" s="4">
        <f>+C572+C579+C581</f>
        <v>0</v>
      </c>
      <c r="D571" s="4">
        <f>+D572+D579+D581+D583</f>
        <v>6815799</v>
      </c>
      <c r="E571" s="4">
        <f t="shared" si="19"/>
        <v>6815799</v>
      </c>
    </row>
    <row r="572" spans="1:5" ht="11.25">
      <c r="A572" s="1">
        <v>570500</v>
      </c>
      <c r="B572" s="4" t="s">
        <v>2124</v>
      </c>
      <c r="C572" s="4">
        <f>SUM(C573:C578)</f>
        <v>0</v>
      </c>
      <c r="D572" s="4">
        <f>SUM(D573:D578)</f>
        <v>17224</v>
      </c>
      <c r="E572" s="4">
        <f t="shared" si="19"/>
        <v>17224</v>
      </c>
    </row>
    <row r="573" spans="1:5" ht="11.25">
      <c r="A573" s="1">
        <v>570501</v>
      </c>
      <c r="B573" s="21" t="s">
        <v>2125</v>
      </c>
      <c r="C573" s="21">
        <v>0</v>
      </c>
      <c r="D573" s="21">
        <v>3399</v>
      </c>
      <c r="E573" s="21">
        <f t="shared" si="19"/>
        <v>3399</v>
      </c>
    </row>
    <row r="574" spans="1:5" ht="11.25">
      <c r="A574" s="1">
        <v>570502</v>
      </c>
      <c r="B574" s="21" t="s">
        <v>1947</v>
      </c>
      <c r="C574" s="21">
        <v>0</v>
      </c>
      <c r="D574" s="21">
        <v>13825</v>
      </c>
      <c r="E574" s="21">
        <f t="shared" si="19"/>
        <v>13825</v>
      </c>
    </row>
    <row r="575" spans="1:5" ht="11.25">
      <c r="A575" s="1">
        <v>570503</v>
      </c>
      <c r="B575" s="21" t="s">
        <v>2126</v>
      </c>
      <c r="C575" s="21"/>
      <c r="D575" s="21"/>
      <c r="E575" s="21">
        <f t="shared" si="19"/>
        <v>0</v>
      </c>
    </row>
    <row r="576" spans="1:5" ht="11.25">
      <c r="A576" s="1">
        <v>570505</v>
      </c>
      <c r="B576" s="21" t="s">
        <v>1948</v>
      </c>
      <c r="C576" s="21">
        <v>0</v>
      </c>
      <c r="D576" s="21"/>
      <c r="E576" s="21">
        <f t="shared" si="19"/>
        <v>0</v>
      </c>
    </row>
    <row r="577" spans="1:5" ht="11.25">
      <c r="A577" s="1">
        <v>570506</v>
      </c>
      <c r="B577" s="21" t="s">
        <v>2127</v>
      </c>
      <c r="C577" s="21"/>
      <c r="D577" s="21"/>
      <c r="E577" s="21">
        <f t="shared" si="19"/>
        <v>0</v>
      </c>
    </row>
    <row r="578" spans="1:5" ht="11.25">
      <c r="A578" s="1">
        <v>570590</v>
      </c>
      <c r="B578" s="21" t="s">
        <v>2128</v>
      </c>
      <c r="C578" s="21">
        <v>0</v>
      </c>
      <c r="D578" s="21"/>
      <c r="E578" s="21">
        <f t="shared" si="19"/>
        <v>0</v>
      </c>
    </row>
    <row r="579" spans="1:5" ht="11.25">
      <c r="A579" s="1">
        <v>572000</v>
      </c>
      <c r="B579" s="4" t="s">
        <v>2129</v>
      </c>
      <c r="C579" s="4">
        <v>0</v>
      </c>
      <c r="D579" s="4">
        <f>+D580</f>
        <v>6798575</v>
      </c>
      <c r="E579" s="4">
        <f t="shared" si="19"/>
        <v>6798575</v>
      </c>
    </row>
    <row r="580" spans="1:5" ht="11.25">
      <c r="A580" s="1">
        <v>572080</v>
      </c>
      <c r="B580" s="21" t="s">
        <v>2130</v>
      </c>
      <c r="C580" s="21">
        <v>0</v>
      </c>
      <c r="D580" s="21">
        <v>6798575</v>
      </c>
      <c r="E580" s="21">
        <f t="shared" si="19"/>
        <v>6798575</v>
      </c>
    </row>
    <row r="581" spans="1:5" ht="11.25">
      <c r="A581" s="1">
        <v>572200</v>
      </c>
      <c r="B581" s="4" t="s">
        <v>2131</v>
      </c>
      <c r="C581" s="4">
        <f>+C582</f>
        <v>0</v>
      </c>
      <c r="D581" s="4">
        <f>SUM(D582:D582)</f>
        <v>0</v>
      </c>
      <c r="E581" s="4">
        <f t="shared" si="19"/>
        <v>0</v>
      </c>
    </row>
    <row r="582" spans="1:5" ht="11.25">
      <c r="A582" s="1">
        <v>572201</v>
      </c>
      <c r="B582" s="21" t="s">
        <v>2132</v>
      </c>
      <c r="C582" s="21">
        <v>0</v>
      </c>
      <c r="D582" s="21"/>
      <c r="E582" s="21">
        <f t="shared" si="19"/>
        <v>0</v>
      </c>
    </row>
    <row r="583" spans="1:5" ht="11.25">
      <c r="A583" s="1">
        <v>572500</v>
      </c>
      <c r="B583" s="4" t="s">
        <v>2133</v>
      </c>
      <c r="C583" s="4">
        <f>+C584</f>
        <v>0</v>
      </c>
      <c r="D583" s="4">
        <f>+D584</f>
        <v>0</v>
      </c>
      <c r="E583" s="4">
        <f t="shared" si="19"/>
        <v>0</v>
      </c>
    </row>
    <row r="584" spans="1:5" ht="11.25">
      <c r="A584" s="1">
        <v>572501</v>
      </c>
      <c r="B584" s="21" t="s">
        <v>2134</v>
      </c>
      <c r="C584" s="21"/>
      <c r="D584" s="21">
        <v>0</v>
      </c>
      <c r="E584" s="21">
        <f t="shared" si="19"/>
        <v>0</v>
      </c>
    </row>
    <row r="585" spans="1:5" ht="11.25">
      <c r="A585" s="1">
        <v>580000</v>
      </c>
      <c r="B585" s="4" t="s">
        <v>2135</v>
      </c>
      <c r="C585" s="4"/>
      <c r="D585" s="4">
        <f>+D589+D592+D595+D586</f>
        <v>31526226</v>
      </c>
      <c r="E585" s="4">
        <f t="shared" si="19"/>
        <v>31526226</v>
      </c>
    </row>
    <row r="586" spans="1:5" ht="11.25">
      <c r="A586" s="1">
        <v>580100</v>
      </c>
      <c r="B586" s="4" t="s">
        <v>2136</v>
      </c>
      <c r="C586" s="4"/>
      <c r="D586" s="4">
        <f>SUM(D587:D588)</f>
        <v>0</v>
      </c>
      <c r="E586" s="4">
        <f>SUM(C586:D586)</f>
        <v>0</v>
      </c>
    </row>
    <row r="587" spans="1:5" ht="11.25">
      <c r="A587" s="1">
        <v>580107</v>
      </c>
      <c r="B587" s="21" t="s">
        <v>2137</v>
      </c>
      <c r="C587" s="21"/>
      <c r="D587" s="21"/>
      <c r="E587" s="21">
        <f>SUM(C587:D587)</f>
        <v>0</v>
      </c>
    </row>
    <row r="588" spans="1:5" ht="11.25">
      <c r="A588" s="1">
        <v>580110</v>
      </c>
      <c r="B588" s="21" t="s">
        <v>2138</v>
      </c>
      <c r="C588" s="21"/>
      <c r="D588" s="21">
        <v>0</v>
      </c>
      <c r="E588" s="21">
        <f>SUM(C588:D588)</f>
        <v>0</v>
      </c>
    </row>
    <row r="589" spans="1:5" ht="11.25">
      <c r="A589" s="1">
        <v>580500</v>
      </c>
      <c r="B589" s="4" t="s">
        <v>1962</v>
      </c>
      <c r="C589" s="4"/>
      <c r="D589" s="4">
        <f>+D590</f>
        <v>802</v>
      </c>
      <c r="E589" s="4">
        <f>+C589+D589</f>
        <v>802</v>
      </c>
    </row>
    <row r="590" spans="1:5" ht="11.25">
      <c r="A590" s="1">
        <v>580536</v>
      </c>
      <c r="B590" s="21" t="s">
        <v>2139</v>
      </c>
      <c r="C590" s="21"/>
      <c r="D590" s="21">
        <v>802</v>
      </c>
      <c r="E590" s="21">
        <f>SUM(C590:D590)</f>
        <v>802</v>
      </c>
    </row>
    <row r="591" spans="1:5" ht="11.25">
      <c r="A591" s="1">
        <v>580590</v>
      </c>
      <c r="B591" s="21" t="s">
        <v>2140</v>
      </c>
      <c r="C591" s="21">
        <v>0</v>
      </c>
      <c r="D591" s="21"/>
      <c r="E591" s="21">
        <f>+C591+D591</f>
        <v>0</v>
      </c>
    </row>
    <row r="592" spans="1:5" ht="11.25">
      <c r="A592" s="1">
        <v>581000</v>
      </c>
      <c r="B592" s="4" t="s">
        <v>1971</v>
      </c>
      <c r="C592" s="4">
        <f>+C594</f>
        <v>0</v>
      </c>
      <c r="D592" s="4">
        <f>SUM(D593:D594)</f>
        <v>1252933</v>
      </c>
      <c r="E592" s="4">
        <f>+C592+D592</f>
        <v>1252933</v>
      </c>
    </row>
    <row r="593" spans="1:5" ht="11.25">
      <c r="A593" s="1">
        <v>581003</v>
      </c>
      <c r="B593" s="21" t="s">
        <v>2141</v>
      </c>
      <c r="C593" s="4"/>
      <c r="D593" s="21">
        <v>2</v>
      </c>
      <c r="E593" s="21">
        <f>+C593+D593</f>
        <v>2</v>
      </c>
    </row>
    <row r="594" spans="1:5" ht="11.25">
      <c r="A594" s="1">
        <v>581004</v>
      </c>
      <c r="B594" s="21" t="s">
        <v>1976</v>
      </c>
      <c r="C594" s="21">
        <v>0</v>
      </c>
      <c r="D594" s="21">
        <v>1252931</v>
      </c>
      <c r="E594" s="21">
        <f>+C594+D594</f>
        <v>1252931</v>
      </c>
    </row>
    <row r="595" spans="1:5" ht="11.25">
      <c r="A595" s="1">
        <v>581500</v>
      </c>
      <c r="B595" s="4" t="s">
        <v>1979</v>
      </c>
      <c r="C595" s="4">
        <v>0</v>
      </c>
      <c r="D595" s="4">
        <f>SUM(D596:D610)</f>
        <v>30272491</v>
      </c>
      <c r="E595" s="4">
        <f>+C595+D595</f>
        <v>30272491</v>
      </c>
    </row>
    <row r="596" spans="1:5" ht="11.25">
      <c r="A596" s="1">
        <v>581506</v>
      </c>
      <c r="B596" s="21" t="s">
        <v>2122</v>
      </c>
      <c r="C596" s="4"/>
      <c r="D596" s="21">
        <v>1007510</v>
      </c>
      <c r="E596" s="21">
        <f>SUM(C596:D596)</f>
        <v>1007510</v>
      </c>
    </row>
    <row r="597" spans="1:5" ht="11.25">
      <c r="A597" s="1">
        <v>581509</v>
      </c>
      <c r="B597" s="21" t="s">
        <v>2142</v>
      </c>
      <c r="C597" s="4"/>
      <c r="D597" s="21"/>
      <c r="E597" s="21">
        <f>SUM(C597:D597)</f>
        <v>0</v>
      </c>
    </row>
    <row r="598" spans="1:5" ht="11.25">
      <c r="A598" s="1">
        <v>581510</v>
      </c>
      <c r="B598" s="21" t="s">
        <v>1947</v>
      </c>
      <c r="C598" s="4"/>
      <c r="D598" s="21"/>
      <c r="E598" s="21">
        <f>SUM(C598:D598)</f>
        <v>0</v>
      </c>
    </row>
    <row r="599" spans="1:5" ht="11.25">
      <c r="A599" s="1">
        <v>581511</v>
      </c>
      <c r="B599" s="21" t="s">
        <v>2143</v>
      </c>
      <c r="C599" s="4"/>
      <c r="D599" s="21">
        <v>17323</v>
      </c>
      <c r="E599" s="21">
        <f>SUM(C599:D599)</f>
        <v>17323</v>
      </c>
    </row>
    <row r="600" spans="1:5" ht="11.25">
      <c r="A600" s="1">
        <v>581516</v>
      </c>
      <c r="B600" s="21" t="s">
        <v>2144</v>
      </c>
      <c r="C600" s="4"/>
      <c r="D600" s="21">
        <v>0</v>
      </c>
      <c r="E600" s="21">
        <v>0</v>
      </c>
    </row>
    <row r="601" spans="1:5" ht="11.25">
      <c r="A601" s="1">
        <v>581520</v>
      </c>
      <c r="B601" s="21" t="s">
        <v>2145</v>
      </c>
      <c r="C601" s="4"/>
      <c r="D601" s="21">
        <v>1922829</v>
      </c>
      <c r="E601" s="21">
        <f>SUM(C601:D601)</f>
        <v>1922829</v>
      </c>
    </row>
    <row r="602" spans="1:5" ht="11.25">
      <c r="A602" s="1">
        <v>581527</v>
      </c>
      <c r="B602" s="21" t="s">
        <v>2146</v>
      </c>
      <c r="C602" s="21"/>
      <c r="D602" s="21"/>
      <c r="E602" s="21">
        <f>+C602+D602</f>
        <v>0</v>
      </c>
    </row>
    <row r="603" spans="1:5" ht="11.25">
      <c r="A603" s="1">
        <v>581535</v>
      </c>
      <c r="B603" s="21" t="s">
        <v>2147</v>
      </c>
      <c r="C603" s="21">
        <v>0</v>
      </c>
      <c r="D603" s="21"/>
      <c r="E603" s="21">
        <f aca="true" t="shared" si="20" ref="E603:E610">SUM(C603:D603)</f>
        <v>0</v>
      </c>
    </row>
    <row r="604" spans="1:5" ht="11.25">
      <c r="A604" s="1">
        <v>581542</v>
      </c>
      <c r="B604" s="21" t="s">
        <v>2148</v>
      </c>
      <c r="C604" s="21">
        <v>0</v>
      </c>
      <c r="D604" s="21"/>
      <c r="E604" s="21">
        <f t="shared" si="20"/>
        <v>0</v>
      </c>
    </row>
    <row r="605" spans="1:5" ht="11.25">
      <c r="A605" s="1">
        <v>581544</v>
      </c>
      <c r="B605" s="21" t="s">
        <v>2149</v>
      </c>
      <c r="C605" s="21">
        <v>0</v>
      </c>
      <c r="D605" s="21"/>
      <c r="E605" s="21">
        <f t="shared" si="20"/>
        <v>0</v>
      </c>
    </row>
    <row r="606" spans="1:5" ht="11.25">
      <c r="A606" s="1">
        <v>581545</v>
      </c>
      <c r="B606" s="21" t="s">
        <v>2150</v>
      </c>
      <c r="C606" s="21">
        <v>0</v>
      </c>
      <c r="D606" s="21"/>
      <c r="E606" s="21">
        <f t="shared" si="20"/>
        <v>0</v>
      </c>
    </row>
    <row r="607" spans="1:5" ht="11.25">
      <c r="A607" s="1">
        <v>581546</v>
      </c>
      <c r="B607" s="21" t="s">
        <v>2151</v>
      </c>
      <c r="C607" s="21">
        <v>0</v>
      </c>
      <c r="D607" s="21"/>
      <c r="E607" s="21">
        <f t="shared" si="20"/>
        <v>0</v>
      </c>
    </row>
    <row r="608" spans="1:5" ht="11.25">
      <c r="A608" s="1">
        <v>581557</v>
      </c>
      <c r="B608" s="21" t="s">
        <v>2152</v>
      </c>
      <c r="C608" s="21"/>
      <c r="D608" s="21">
        <v>56009</v>
      </c>
      <c r="E608" s="21">
        <f t="shared" si="20"/>
        <v>56009</v>
      </c>
    </row>
    <row r="609" spans="1:5" ht="11.25">
      <c r="A609" s="1">
        <v>581558</v>
      </c>
      <c r="B609" s="21" t="s">
        <v>2153</v>
      </c>
      <c r="C609" s="21">
        <v>0</v>
      </c>
      <c r="D609" s="21"/>
      <c r="E609" s="21">
        <f t="shared" si="20"/>
        <v>0</v>
      </c>
    </row>
    <row r="610" spans="1:5" ht="11.25">
      <c r="A610" s="1">
        <v>581576</v>
      </c>
      <c r="B610" s="21" t="s">
        <v>2154</v>
      </c>
      <c r="C610" s="21">
        <v>0</v>
      </c>
      <c r="D610" s="21">
        <v>27268820</v>
      </c>
      <c r="E610" s="21">
        <f t="shared" si="20"/>
        <v>27268820</v>
      </c>
    </row>
    <row r="611" spans="1:5" ht="11.25">
      <c r="A611" s="1">
        <v>590000</v>
      </c>
      <c r="B611" s="4" t="s">
        <v>2155</v>
      </c>
      <c r="C611" s="4">
        <f>+C612</f>
        <v>0</v>
      </c>
      <c r="D611" s="4">
        <f>+D612</f>
        <v>0</v>
      </c>
      <c r="E611" s="4">
        <f aca="true" t="shared" si="21" ref="E611:E656">+C611+D611</f>
        <v>0</v>
      </c>
    </row>
    <row r="612" spans="1:5" ht="11.25">
      <c r="A612" s="1">
        <v>590500</v>
      </c>
      <c r="B612" s="4" t="s">
        <v>2155</v>
      </c>
      <c r="C612" s="4">
        <f>+C613</f>
        <v>0</v>
      </c>
      <c r="D612" s="4">
        <f>+D613</f>
        <v>0</v>
      </c>
      <c r="E612" s="4">
        <f t="shared" si="21"/>
        <v>0</v>
      </c>
    </row>
    <row r="613" spans="1:5" ht="11.25">
      <c r="A613" s="1">
        <v>590501</v>
      </c>
      <c r="B613" s="21" t="s">
        <v>2156</v>
      </c>
      <c r="C613" s="43"/>
      <c r="D613" s="21"/>
      <c r="E613" s="21">
        <f t="shared" si="21"/>
        <v>0</v>
      </c>
    </row>
    <row r="614" spans="1:5" s="34" customFormat="1" ht="11.25">
      <c r="A614" s="1">
        <v>800000</v>
      </c>
      <c r="B614" s="4" t="s">
        <v>2157</v>
      </c>
      <c r="C614" s="4">
        <f>+C615+C627</f>
        <v>0</v>
      </c>
      <c r="D614" s="4">
        <f>+D615+D627</f>
        <v>0</v>
      </c>
      <c r="E614" s="4">
        <f t="shared" si="21"/>
        <v>0</v>
      </c>
    </row>
    <row r="615" spans="1:5" s="34" customFormat="1" ht="11.25">
      <c r="A615" s="1">
        <v>830000</v>
      </c>
      <c r="B615" s="4" t="s">
        <v>2158</v>
      </c>
      <c r="C615" s="4">
        <f>+C616+C625</f>
        <v>0</v>
      </c>
      <c r="D615" s="4">
        <f>+D616+D619+D625+D621</f>
        <v>35209597</v>
      </c>
      <c r="E615" s="4">
        <f t="shared" si="21"/>
        <v>35209597</v>
      </c>
    </row>
    <row r="616" spans="1:5" ht="11.25">
      <c r="A616" s="1">
        <v>831500</v>
      </c>
      <c r="B616" s="4" t="s">
        <v>2159</v>
      </c>
      <c r="C616" s="4">
        <f>SUM(C617:C618)</f>
        <v>0</v>
      </c>
      <c r="D616" s="4">
        <f>SUM(D617:D618)</f>
        <v>6369684</v>
      </c>
      <c r="E616" s="4">
        <f t="shared" si="21"/>
        <v>6369684</v>
      </c>
    </row>
    <row r="617" spans="1:5" ht="11.25">
      <c r="A617" s="1">
        <v>831507</v>
      </c>
      <c r="B617" s="21" t="s">
        <v>1709</v>
      </c>
      <c r="C617" s="21">
        <v>0</v>
      </c>
      <c r="D617" s="21"/>
      <c r="E617" s="21">
        <f t="shared" si="21"/>
        <v>0</v>
      </c>
    </row>
    <row r="618" spans="1:5" ht="11.25">
      <c r="A618" s="1">
        <v>831535</v>
      </c>
      <c r="B618" s="21" t="s">
        <v>2160</v>
      </c>
      <c r="C618" s="21">
        <v>0</v>
      </c>
      <c r="D618" s="21">
        <v>6369684</v>
      </c>
      <c r="E618" s="21">
        <f t="shared" si="21"/>
        <v>6369684</v>
      </c>
    </row>
    <row r="619" spans="1:5" ht="11.25">
      <c r="A619" s="1">
        <v>831600</v>
      </c>
      <c r="B619" s="4" t="s">
        <v>1802</v>
      </c>
      <c r="C619" s="21"/>
      <c r="D619" s="4">
        <f>+D620</f>
        <v>36026</v>
      </c>
      <c r="E619" s="4">
        <f t="shared" si="21"/>
        <v>36026</v>
      </c>
    </row>
    <row r="620" spans="1:5" ht="11.25">
      <c r="A620" s="1">
        <v>831690</v>
      </c>
      <c r="B620" s="21" t="s">
        <v>1806</v>
      </c>
      <c r="C620" s="21"/>
      <c r="D620" s="21">
        <v>36026</v>
      </c>
      <c r="E620" s="21">
        <f t="shared" si="21"/>
        <v>36026</v>
      </c>
    </row>
    <row r="621" spans="1:5" ht="11.25">
      <c r="A621" s="1">
        <v>833000</v>
      </c>
      <c r="B621" s="4" t="s">
        <v>2161</v>
      </c>
      <c r="C621" s="21"/>
      <c r="D621" s="4">
        <f>SUM(D622:D624)</f>
        <v>28803887</v>
      </c>
      <c r="E621" s="4">
        <f t="shared" si="21"/>
        <v>28803887</v>
      </c>
    </row>
    <row r="622" spans="1:5" ht="11.25">
      <c r="A622" s="1">
        <v>833005</v>
      </c>
      <c r="B622" s="21" t="s">
        <v>1809</v>
      </c>
      <c r="C622" s="21"/>
      <c r="D622" s="21">
        <v>23904406</v>
      </c>
      <c r="E622" s="21">
        <f t="shared" si="21"/>
        <v>23904406</v>
      </c>
    </row>
    <row r="623" spans="1:5" ht="11.25">
      <c r="A623" s="1">
        <v>833008</v>
      </c>
      <c r="B623" s="21" t="s">
        <v>1749</v>
      </c>
      <c r="C623" s="21"/>
      <c r="D623" s="21">
        <v>4899481</v>
      </c>
      <c r="E623" s="21">
        <f t="shared" si="21"/>
        <v>4899481</v>
      </c>
    </row>
    <row r="624" spans="1:5" ht="11.25">
      <c r="A624" s="1">
        <v>833013</v>
      </c>
      <c r="B624" s="21" t="s">
        <v>2065</v>
      </c>
      <c r="C624" s="21"/>
      <c r="D624" s="21"/>
      <c r="E624" s="21">
        <f t="shared" si="21"/>
        <v>0</v>
      </c>
    </row>
    <row r="625" spans="1:5" ht="11.25">
      <c r="A625" s="1">
        <v>839000</v>
      </c>
      <c r="B625" s="4" t="s">
        <v>2162</v>
      </c>
      <c r="C625" s="4">
        <f>+C626</f>
        <v>0</v>
      </c>
      <c r="D625" s="4">
        <f>+D626</f>
        <v>0</v>
      </c>
      <c r="E625" s="4">
        <f t="shared" si="21"/>
        <v>0</v>
      </c>
    </row>
    <row r="626" spans="1:5" ht="11.25">
      <c r="A626" s="1">
        <v>839090</v>
      </c>
      <c r="B626" s="21" t="s">
        <v>2163</v>
      </c>
      <c r="C626" s="21">
        <v>0</v>
      </c>
      <c r="D626" s="21"/>
      <c r="E626" s="21">
        <f t="shared" si="21"/>
        <v>0</v>
      </c>
    </row>
    <row r="627" spans="1:5" s="34" customFormat="1" ht="11.25">
      <c r="A627" s="1">
        <v>890000</v>
      </c>
      <c r="B627" s="4" t="s">
        <v>2164</v>
      </c>
      <c r="C627" s="4">
        <f>+C628</f>
        <v>0</v>
      </c>
      <c r="D627" s="4">
        <f>+D628</f>
        <v>-35209597</v>
      </c>
      <c r="E627" s="4">
        <f t="shared" si="21"/>
        <v>-35209597</v>
      </c>
    </row>
    <row r="628" spans="1:5" ht="11.25">
      <c r="A628" s="1">
        <v>891500</v>
      </c>
      <c r="B628" s="4" t="s">
        <v>2165</v>
      </c>
      <c r="C628" s="4">
        <f>SUM(C629:C632)</f>
        <v>0</v>
      </c>
      <c r="D628" s="4">
        <f>SUM(D629:D632)</f>
        <v>-35209597</v>
      </c>
      <c r="E628" s="4">
        <f t="shared" si="21"/>
        <v>-35209597</v>
      </c>
    </row>
    <row r="629" spans="1:5" ht="11.25">
      <c r="A629" s="1">
        <v>891506</v>
      </c>
      <c r="B629" s="21" t="s">
        <v>2166</v>
      </c>
      <c r="C629" s="21">
        <v>0</v>
      </c>
      <c r="D629" s="21">
        <v>-6369684</v>
      </c>
      <c r="E629" s="21">
        <f t="shared" si="21"/>
        <v>-6369684</v>
      </c>
    </row>
    <row r="630" spans="1:5" ht="11.25">
      <c r="A630" s="1">
        <v>891507</v>
      </c>
      <c r="B630" s="21" t="s">
        <v>2167</v>
      </c>
      <c r="C630" s="21">
        <v>0</v>
      </c>
      <c r="D630" s="21">
        <v>-36026</v>
      </c>
      <c r="E630" s="21">
        <f t="shared" si="21"/>
        <v>-36026</v>
      </c>
    </row>
    <row r="631" spans="1:5" ht="11.25">
      <c r="A631" s="1">
        <v>891511</v>
      </c>
      <c r="B631" s="21" t="s">
        <v>2168</v>
      </c>
      <c r="C631" s="21">
        <v>0</v>
      </c>
      <c r="D631" s="21">
        <v>-28803887</v>
      </c>
      <c r="E631" s="21">
        <f t="shared" si="21"/>
        <v>-28803887</v>
      </c>
    </row>
    <row r="632" spans="1:5" ht="11.25">
      <c r="A632" s="1">
        <v>891590</v>
      </c>
      <c r="B632" s="21" t="s">
        <v>2169</v>
      </c>
      <c r="C632" s="21">
        <v>0</v>
      </c>
      <c r="D632" s="21"/>
      <c r="E632" s="21">
        <f t="shared" si="21"/>
        <v>0</v>
      </c>
    </row>
    <row r="633" spans="1:5" ht="11.25">
      <c r="A633" s="1">
        <v>900000</v>
      </c>
      <c r="B633" s="4" t="s">
        <v>2170</v>
      </c>
      <c r="C633" s="4">
        <f>+C634+C641+C648</f>
        <v>0</v>
      </c>
      <c r="D633" s="4">
        <f>+D634+D641+D648</f>
        <v>0</v>
      </c>
      <c r="E633" s="4">
        <f t="shared" si="21"/>
        <v>0</v>
      </c>
    </row>
    <row r="634" spans="1:5" ht="11.25">
      <c r="A634" s="1">
        <v>910000</v>
      </c>
      <c r="B634" s="4" t="s">
        <v>2171</v>
      </c>
      <c r="C634" s="4">
        <f>+C635+C637+C639</f>
        <v>0</v>
      </c>
      <c r="D634" s="4">
        <f>+D635+D637+D639</f>
        <v>1724453365</v>
      </c>
      <c r="E634" s="4">
        <f t="shared" si="21"/>
        <v>1724453365</v>
      </c>
    </row>
    <row r="635" spans="1:5" ht="11.25">
      <c r="A635" s="1">
        <v>912000</v>
      </c>
      <c r="B635" s="4" t="s">
        <v>2172</v>
      </c>
      <c r="C635" s="4">
        <f>+C636</f>
        <v>0</v>
      </c>
      <c r="D635" s="4">
        <f>+D636</f>
        <v>1648737487</v>
      </c>
      <c r="E635" s="4">
        <f t="shared" si="21"/>
        <v>1648737487</v>
      </c>
    </row>
    <row r="636" spans="1:5" ht="11.25">
      <c r="A636" s="1">
        <v>912002</v>
      </c>
      <c r="B636" s="21" t="s">
        <v>2173</v>
      </c>
      <c r="C636" s="21">
        <v>0</v>
      </c>
      <c r="D636" s="21">
        <v>1648737487</v>
      </c>
      <c r="E636" s="21">
        <f t="shared" si="21"/>
        <v>1648737487</v>
      </c>
    </row>
    <row r="637" spans="1:5" ht="11.25">
      <c r="A637" s="1">
        <v>913500</v>
      </c>
      <c r="B637" s="4" t="s">
        <v>2174</v>
      </c>
      <c r="C637" s="4">
        <f>SUM(C638)</f>
        <v>0</v>
      </c>
      <c r="D637" s="4">
        <f>SUM(D638)</f>
        <v>75715878</v>
      </c>
      <c r="E637" s="4">
        <f t="shared" si="21"/>
        <v>75715878</v>
      </c>
    </row>
    <row r="638" spans="1:5" ht="11.25">
      <c r="A638" s="1">
        <v>913503</v>
      </c>
      <c r="B638" s="21" t="s">
        <v>2175</v>
      </c>
      <c r="C638" s="21">
        <v>0</v>
      </c>
      <c r="D638" s="21">
        <v>75715878</v>
      </c>
      <c r="E638" s="21">
        <f t="shared" si="21"/>
        <v>75715878</v>
      </c>
    </row>
    <row r="639" spans="1:5" ht="11.25">
      <c r="A639" s="1">
        <v>919000</v>
      </c>
      <c r="B639" s="4" t="s">
        <v>2176</v>
      </c>
      <c r="C639" s="4">
        <f>+C640</f>
        <v>0</v>
      </c>
      <c r="D639" s="4">
        <f>+D640</f>
        <v>0</v>
      </c>
      <c r="E639" s="4">
        <f t="shared" si="21"/>
        <v>0</v>
      </c>
    </row>
    <row r="640" spans="1:5" ht="11.25">
      <c r="A640" s="1">
        <v>919090</v>
      </c>
      <c r="B640" s="21" t="s">
        <v>2177</v>
      </c>
      <c r="C640" s="21">
        <v>0</v>
      </c>
      <c r="D640" s="21">
        <v>0</v>
      </c>
      <c r="E640" s="21">
        <f t="shared" si="21"/>
        <v>0</v>
      </c>
    </row>
    <row r="641" spans="1:5" ht="11.25">
      <c r="A641" s="1">
        <v>930000</v>
      </c>
      <c r="B641" s="4" t="s">
        <v>2178</v>
      </c>
      <c r="C641" s="4">
        <f>+C645</f>
        <v>0</v>
      </c>
      <c r="D641" s="4">
        <f>+D642</f>
        <v>106561</v>
      </c>
      <c r="E641" s="4">
        <f t="shared" si="21"/>
        <v>106561</v>
      </c>
    </row>
    <row r="642" spans="1:5" ht="11.25">
      <c r="A642" s="1">
        <v>934600</v>
      </c>
      <c r="B642" s="4" t="s">
        <v>2179</v>
      </c>
      <c r="C642" s="4">
        <f>SUM(C644:C645)</f>
        <v>0</v>
      </c>
      <c r="D642" s="4">
        <f>SUM(D643:D644)</f>
        <v>106561</v>
      </c>
      <c r="E642" s="4">
        <f>+C642+D642</f>
        <v>106561</v>
      </c>
    </row>
    <row r="643" spans="1:5" ht="11.25">
      <c r="A643" s="1">
        <v>934606</v>
      </c>
      <c r="B643" s="21" t="s">
        <v>1749</v>
      </c>
      <c r="C643" s="21">
        <v>0</v>
      </c>
      <c r="D643" s="21">
        <v>39024</v>
      </c>
      <c r="E643" s="21">
        <f>+C643+D643</f>
        <v>39024</v>
      </c>
    </row>
    <row r="644" spans="1:5" ht="11.25">
      <c r="A644" s="1">
        <v>934613</v>
      </c>
      <c r="B644" s="21" t="s">
        <v>1813</v>
      </c>
      <c r="C644" s="21">
        <v>0</v>
      </c>
      <c r="D644" s="21">
        <v>67537</v>
      </c>
      <c r="E644" s="21">
        <f>+C644+D644</f>
        <v>67537</v>
      </c>
    </row>
    <row r="645" spans="1:5" ht="11.25">
      <c r="A645" s="1">
        <v>939000</v>
      </c>
      <c r="B645" s="4" t="s">
        <v>2180</v>
      </c>
      <c r="C645" s="4">
        <f>SUM(C646:C647)</f>
        <v>0</v>
      </c>
      <c r="D645" s="4">
        <f>SUM(D646:D647)</f>
        <v>0</v>
      </c>
      <c r="E645" s="4">
        <f t="shared" si="21"/>
        <v>0</v>
      </c>
    </row>
    <row r="646" spans="1:5" ht="11.25">
      <c r="A646" s="1">
        <v>939002</v>
      </c>
      <c r="B646" s="21" t="s">
        <v>2181</v>
      </c>
      <c r="C646" s="21">
        <v>0</v>
      </c>
      <c r="D646" s="21">
        <v>0</v>
      </c>
      <c r="E646" s="21">
        <f t="shared" si="21"/>
        <v>0</v>
      </c>
    </row>
    <row r="647" spans="1:5" ht="11.25">
      <c r="A647" s="1">
        <v>939090</v>
      </c>
      <c r="B647" s="21" t="s">
        <v>2182</v>
      </c>
      <c r="C647" s="21">
        <v>0</v>
      </c>
      <c r="D647" s="21">
        <v>0</v>
      </c>
      <c r="E647" s="21">
        <f t="shared" si="21"/>
        <v>0</v>
      </c>
    </row>
    <row r="648" spans="1:5" ht="11.25">
      <c r="A648" s="1">
        <v>990000</v>
      </c>
      <c r="B648" s="4" t="s">
        <v>2183</v>
      </c>
      <c r="C648" s="4">
        <f>+C649+C653</f>
        <v>0</v>
      </c>
      <c r="D648" s="4">
        <f>+D649+D653</f>
        <v>-1724559926</v>
      </c>
      <c r="E648" s="4">
        <f t="shared" si="21"/>
        <v>-1724559926</v>
      </c>
    </row>
    <row r="649" spans="1:5" ht="11.25">
      <c r="A649" s="1">
        <v>990500</v>
      </c>
      <c r="B649" s="4" t="s">
        <v>2184</v>
      </c>
      <c r="C649" s="4">
        <f>SUM(C650:C652)</f>
        <v>0</v>
      </c>
      <c r="D649" s="4">
        <f>SUM(D650:D652)</f>
        <v>-1724453365</v>
      </c>
      <c r="E649" s="4">
        <f t="shared" si="21"/>
        <v>-1724453365</v>
      </c>
    </row>
    <row r="650" spans="1:5" ht="11.25">
      <c r="A650" s="1">
        <v>990505</v>
      </c>
      <c r="B650" s="21" t="s">
        <v>2185</v>
      </c>
      <c r="C650" s="21">
        <v>0</v>
      </c>
      <c r="D650" s="21">
        <v>-1648737487</v>
      </c>
      <c r="E650" s="21">
        <f t="shared" si="21"/>
        <v>-1648737487</v>
      </c>
    </row>
    <row r="651" spans="1:5" ht="11.25">
      <c r="A651" s="1">
        <v>990508</v>
      </c>
      <c r="B651" s="21" t="s">
        <v>2186</v>
      </c>
      <c r="C651" s="21">
        <f>-C637</f>
        <v>0</v>
      </c>
      <c r="D651" s="21">
        <v>-75715878</v>
      </c>
      <c r="E651" s="21">
        <f t="shared" si="21"/>
        <v>-75715878</v>
      </c>
    </row>
    <row r="652" spans="1:5" ht="11.25">
      <c r="A652" s="1">
        <v>990590</v>
      </c>
      <c r="B652" s="21" t="s">
        <v>2182</v>
      </c>
      <c r="C652" s="21">
        <v>0</v>
      </c>
      <c r="D652" s="21">
        <v>0</v>
      </c>
      <c r="E652" s="21">
        <f t="shared" si="21"/>
        <v>0</v>
      </c>
    </row>
    <row r="653" spans="1:5" ht="11.25">
      <c r="A653" s="1">
        <v>991500</v>
      </c>
      <c r="B653" s="4" t="s">
        <v>2184</v>
      </c>
      <c r="C653" s="4">
        <f>C655</f>
        <v>0</v>
      </c>
      <c r="D653" s="4">
        <f>SUM(D654:D655)</f>
        <v>-106561</v>
      </c>
      <c r="E653" s="4">
        <f t="shared" si="21"/>
        <v>-106561</v>
      </c>
    </row>
    <row r="654" spans="1:5" ht="11.25">
      <c r="A654" s="1">
        <v>991506</v>
      </c>
      <c r="B654" s="21" t="s">
        <v>2187</v>
      </c>
      <c r="C654" s="21">
        <v>0</v>
      </c>
      <c r="D654" s="21">
        <v>-106561</v>
      </c>
      <c r="E654" s="21">
        <f t="shared" si="21"/>
        <v>-106561</v>
      </c>
    </row>
    <row r="655" spans="1:5" ht="11.25">
      <c r="A655" s="1">
        <v>991590</v>
      </c>
      <c r="B655" s="21" t="s">
        <v>2182</v>
      </c>
      <c r="C655" s="21">
        <f>-C647-C646</f>
        <v>0</v>
      </c>
      <c r="D655" s="21">
        <v>0</v>
      </c>
      <c r="E655" s="21">
        <f t="shared" si="21"/>
        <v>0</v>
      </c>
    </row>
    <row r="656" spans="1:5" ht="11.25">
      <c r="A656" s="44">
        <v>0</v>
      </c>
      <c r="B656" s="44" t="s">
        <v>2188</v>
      </c>
      <c r="C656" s="4">
        <f>+C673+C787</f>
        <v>0</v>
      </c>
      <c r="D656" s="4">
        <f>+D673+D787+D657</f>
        <v>0</v>
      </c>
      <c r="E656" s="4">
        <f t="shared" si="21"/>
        <v>0</v>
      </c>
    </row>
    <row r="657" spans="1:5" ht="11.25">
      <c r="A657" s="44">
        <v>20000</v>
      </c>
      <c r="B657" s="44" t="s">
        <v>2189</v>
      </c>
      <c r="C657" s="4"/>
      <c r="D657" s="4">
        <f>+D658+D661+D664+D667+D669</f>
        <v>0</v>
      </c>
      <c r="E657" s="4">
        <f aca="true" t="shared" si="22" ref="E657:E672">SUM(C657:D657)</f>
        <v>0</v>
      </c>
    </row>
    <row r="658" spans="1:5" ht="11.25">
      <c r="A658" s="44">
        <v>20100</v>
      </c>
      <c r="B658" s="44" t="s">
        <v>2190</v>
      </c>
      <c r="C658" s="4"/>
      <c r="D658" s="4">
        <f>SUM(D659:D660)</f>
        <v>0</v>
      </c>
      <c r="E658" s="4">
        <f t="shared" si="22"/>
        <v>0</v>
      </c>
    </row>
    <row r="659" spans="1:5" ht="11.25">
      <c r="A659" s="44">
        <v>20147</v>
      </c>
      <c r="B659" s="45" t="s">
        <v>2191</v>
      </c>
      <c r="C659" s="4"/>
      <c r="D659" s="21"/>
      <c r="E659" s="21">
        <f t="shared" si="22"/>
        <v>0</v>
      </c>
    </row>
    <row r="660" spans="1:5" ht="11.25">
      <c r="A660" s="44">
        <v>20160</v>
      </c>
      <c r="B660" s="45" t="s">
        <v>2192</v>
      </c>
      <c r="C660" s="21">
        <v>0</v>
      </c>
      <c r="D660" s="21"/>
      <c r="E660" s="21">
        <f t="shared" si="22"/>
        <v>0</v>
      </c>
    </row>
    <row r="661" spans="1:5" ht="11.25">
      <c r="A661" s="44">
        <v>20600</v>
      </c>
      <c r="B661" s="44" t="s">
        <v>2193</v>
      </c>
      <c r="C661" s="21"/>
      <c r="D661" s="4">
        <f>SUM(D662:D663)</f>
        <v>0</v>
      </c>
      <c r="E661" s="21">
        <f t="shared" si="22"/>
        <v>0</v>
      </c>
    </row>
    <row r="662" spans="1:5" ht="11.25">
      <c r="A662" s="44">
        <v>20647</v>
      </c>
      <c r="B662" s="45" t="s">
        <v>2191</v>
      </c>
      <c r="C662" s="21"/>
      <c r="D662" s="21"/>
      <c r="E662" s="21">
        <f t="shared" si="22"/>
        <v>0</v>
      </c>
    </row>
    <row r="663" spans="1:5" ht="11.25">
      <c r="A663" s="44">
        <v>20660</v>
      </c>
      <c r="B663" s="45" t="s">
        <v>2192</v>
      </c>
      <c r="C663" s="21"/>
      <c r="D663" s="21"/>
      <c r="E663" s="21">
        <f t="shared" si="22"/>
        <v>0</v>
      </c>
    </row>
    <row r="664" spans="1:5" ht="11.25">
      <c r="A664" s="44">
        <v>21100</v>
      </c>
      <c r="B664" s="44" t="s">
        <v>2194</v>
      </c>
      <c r="C664" s="4"/>
      <c r="D664" s="4">
        <f>SUM(D665:D666)</f>
        <v>0</v>
      </c>
      <c r="E664" s="4">
        <f t="shared" si="22"/>
        <v>0</v>
      </c>
    </row>
    <row r="665" spans="1:5" ht="11.25">
      <c r="A665" s="44">
        <v>21147</v>
      </c>
      <c r="B665" s="45" t="s">
        <v>2191</v>
      </c>
      <c r="C665" s="4"/>
      <c r="D665" s="21"/>
      <c r="E665" s="21">
        <f t="shared" si="22"/>
        <v>0</v>
      </c>
    </row>
    <row r="666" spans="1:5" ht="11.25">
      <c r="A666" s="44">
        <v>21160</v>
      </c>
      <c r="B666" s="45" t="s">
        <v>2192</v>
      </c>
      <c r="C666" s="4"/>
      <c r="D666" s="21"/>
      <c r="E666" s="21">
        <f t="shared" si="22"/>
        <v>0</v>
      </c>
    </row>
    <row r="667" spans="1:5" ht="11.25">
      <c r="A667" s="44">
        <v>25100</v>
      </c>
      <c r="B667" s="44" t="s">
        <v>2195</v>
      </c>
      <c r="C667" s="4"/>
      <c r="D667" s="4">
        <f>+D668</f>
        <v>0</v>
      </c>
      <c r="E667" s="4">
        <f t="shared" si="22"/>
        <v>0</v>
      </c>
    </row>
    <row r="668" spans="1:5" ht="11.25">
      <c r="A668" s="44">
        <v>25102</v>
      </c>
      <c r="B668" s="45" t="s">
        <v>2196</v>
      </c>
      <c r="C668" s="4"/>
      <c r="D668" s="21"/>
      <c r="E668" s="21">
        <f t="shared" si="22"/>
        <v>0</v>
      </c>
    </row>
    <row r="669" spans="1:5" ht="11.25">
      <c r="A669" s="44">
        <v>25600</v>
      </c>
      <c r="B669" s="44" t="s">
        <v>2197</v>
      </c>
      <c r="C669" s="4"/>
      <c r="D669" s="4">
        <f>+D670</f>
        <v>0</v>
      </c>
      <c r="E669" s="4">
        <f t="shared" si="22"/>
        <v>0</v>
      </c>
    </row>
    <row r="670" spans="1:5" ht="11.25">
      <c r="A670" s="44">
        <v>25602</v>
      </c>
      <c r="B670" s="45" t="s">
        <v>2191</v>
      </c>
      <c r="C670" s="4"/>
      <c r="D670" s="21"/>
      <c r="E670" s="21">
        <f t="shared" si="22"/>
        <v>0</v>
      </c>
    </row>
    <row r="671" spans="1:5" ht="11.25">
      <c r="A671" s="44">
        <v>26100</v>
      </c>
      <c r="B671" s="44" t="s">
        <v>2198</v>
      </c>
      <c r="C671" s="4"/>
      <c r="D671" s="4">
        <f>+D672</f>
        <v>0</v>
      </c>
      <c r="E671" s="4">
        <f t="shared" si="22"/>
        <v>0</v>
      </c>
    </row>
    <row r="672" spans="1:5" ht="11.25">
      <c r="A672" s="44">
        <v>26102</v>
      </c>
      <c r="B672" s="45" t="s">
        <v>2191</v>
      </c>
      <c r="C672" s="4"/>
      <c r="D672" s="21"/>
      <c r="E672" s="21">
        <f t="shared" si="22"/>
        <v>0</v>
      </c>
    </row>
    <row r="673" spans="1:5" ht="11.25">
      <c r="A673" s="44">
        <v>30000</v>
      </c>
      <c r="B673" s="28" t="s">
        <v>2199</v>
      </c>
      <c r="C673" s="4">
        <f>+C674+C692+C711+C730+C749+C768</f>
        <v>0</v>
      </c>
      <c r="D673" s="4">
        <f>+D674+D692+D711+D730+D749+D768</f>
        <v>0</v>
      </c>
      <c r="E673" s="4">
        <f aca="true" t="shared" si="23" ref="E673:E736">+C673+D673</f>
        <v>0</v>
      </c>
    </row>
    <row r="674" spans="1:5" ht="11.25">
      <c r="A674" s="44">
        <v>30500</v>
      </c>
      <c r="B674" s="4" t="s">
        <v>2200</v>
      </c>
      <c r="C674" s="4">
        <f>SUM(C675:C690)</f>
        <v>0</v>
      </c>
      <c r="D674" s="4">
        <f>SUM(D675:D691)</f>
        <v>-12153731922</v>
      </c>
      <c r="E674" s="4">
        <f t="shared" si="23"/>
        <v>-12153731922</v>
      </c>
    </row>
    <row r="675" spans="1:5" ht="11.25">
      <c r="A675" s="44">
        <v>30511</v>
      </c>
      <c r="B675" s="21" t="s">
        <v>2201</v>
      </c>
      <c r="C675" s="21">
        <v>0</v>
      </c>
      <c r="D675" s="46">
        <v>-12378811</v>
      </c>
      <c r="E675" s="21">
        <f t="shared" si="23"/>
        <v>-12378811</v>
      </c>
    </row>
    <row r="676" spans="1:5" ht="11.25">
      <c r="A676" s="44">
        <v>30512</v>
      </c>
      <c r="B676" s="21" t="s">
        <v>2202</v>
      </c>
      <c r="C676" s="21">
        <v>0</v>
      </c>
      <c r="D676" s="46">
        <v>-3164308</v>
      </c>
      <c r="E676" s="21">
        <f t="shared" si="23"/>
        <v>-3164308</v>
      </c>
    </row>
    <row r="677" spans="1:5" ht="11.25">
      <c r="A677" s="44">
        <v>30513</v>
      </c>
      <c r="B677" s="21" t="s">
        <v>2203</v>
      </c>
      <c r="C677" s="21">
        <v>0</v>
      </c>
      <c r="D677" s="46">
        <v>-1560995</v>
      </c>
      <c r="E677" s="21">
        <f t="shared" si="23"/>
        <v>-1560995</v>
      </c>
    </row>
    <row r="678" spans="1:5" ht="11.25">
      <c r="A678" s="44">
        <v>30514</v>
      </c>
      <c r="B678" s="21" t="s">
        <v>2204</v>
      </c>
      <c r="C678" s="21">
        <v>0</v>
      </c>
      <c r="D678" s="46">
        <v>-2109299</v>
      </c>
      <c r="E678" s="21">
        <f t="shared" si="23"/>
        <v>-2109299</v>
      </c>
    </row>
    <row r="679" spans="1:5" ht="11.25">
      <c r="A679" s="44">
        <v>30515</v>
      </c>
      <c r="B679" s="21" t="s">
        <v>2205</v>
      </c>
      <c r="C679" s="21">
        <v>0</v>
      </c>
      <c r="D679" s="46">
        <v>-1286546</v>
      </c>
      <c r="E679" s="21">
        <f t="shared" si="23"/>
        <v>-1286546</v>
      </c>
    </row>
    <row r="680" spans="1:5" ht="11.25">
      <c r="A680" s="44">
        <v>30516</v>
      </c>
      <c r="B680" s="21" t="s">
        <v>2206</v>
      </c>
      <c r="C680" s="21">
        <v>0</v>
      </c>
      <c r="D680" s="46">
        <v>-3602632</v>
      </c>
      <c r="E680" s="21">
        <f t="shared" si="23"/>
        <v>-3602632</v>
      </c>
    </row>
    <row r="681" spans="1:5" ht="11.25">
      <c r="A681" s="44">
        <v>30517</v>
      </c>
      <c r="B681" s="21" t="s">
        <v>2207</v>
      </c>
      <c r="C681" s="21">
        <v>0</v>
      </c>
      <c r="D681" s="46">
        <v>-105527</v>
      </c>
      <c r="E681" s="21">
        <f t="shared" si="23"/>
        <v>-105527</v>
      </c>
    </row>
    <row r="682" spans="1:5" ht="11.25">
      <c r="A682" s="44" t="s">
        <v>2208</v>
      </c>
      <c r="B682" s="21" t="s">
        <v>2192</v>
      </c>
      <c r="C682" s="21">
        <v>0</v>
      </c>
      <c r="D682" s="46">
        <v>-22809484</v>
      </c>
      <c r="E682" s="21">
        <f t="shared" si="23"/>
        <v>-22809484</v>
      </c>
    </row>
    <row r="683" spans="1:5" ht="11.25">
      <c r="A683" s="44">
        <v>30521</v>
      </c>
      <c r="B683" s="21" t="s">
        <v>2209</v>
      </c>
      <c r="C683" s="21">
        <v>0</v>
      </c>
      <c r="D683" s="46">
        <v>-686656465</v>
      </c>
      <c r="E683" s="21">
        <f t="shared" si="23"/>
        <v>-686656465</v>
      </c>
    </row>
    <row r="684" spans="1:5" ht="11.25">
      <c r="A684" s="44">
        <v>30532</v>
      </c>
      <c r="B684" s="21" t="s">
        <v>2210</v>
      </c>
      <c r="C684" s="21">
        <v>0</v>
      </c>
      <c r="D684" s="46">
        <v>-578733088</v>
      </c>
      <c r="E684" s="21">
        <f t="shared" si="23"/>
        <v>-578733088</v>
      </c>
    </row>
    <row r="685" spans="1:5" ht="11.25">
      <c r="A685" s="44">
        <v>30534</v>
      </c>
      <c r="B685" s="21" t="s">
        <v>2211</v>
      </c>
      <c r="C685" s="21">
        <v>0</v>
      </c>
      <c r="D685" s="46">
        <v>-119071</v>
      </c>
      <c r="E685" s="21">
        <f t="shared" si="23"/>
        <v>-119071</v>
      </c>
    </row>
    <row r="686" spans="1:5" ht="11.25">
      <c r="A686" s="44">
        <v>30538</v>
      </c>
      <c r="B686" s="21" t="s">
        <v>2212</v>
      </c>
      <c r="C686" s="21">
        <v>0</v>
      </c>
      <c r="D686" s="46">
        <v>-1787441414</v>
      </c>
      <c r="E686" s="21">
        <f t="shared" si="23"/>
        <v>-1787441414</v>
      </c>
    </row>
    <row r="687" spans="1:5" ht="11.25">
      <c r="A687" s="44">
        <v>30543</v>
      </c>
      <c r="B687" s="21" t="s">
        <v>2213</v>
      </c>
      <c r="C687" s="21">
        <v>0</v>
      </c>
      <c r="D687" s="46">
        <v>-6555795</v>
      </c>
      <c r="E687" s="21">
        <f t="shared" si="23"/>
        <v>-6555795</v>
      </c>
    </row>
    <row r="688" spans="1:5" ht="11.25">
      <c r="A688" s="44">
        <v>30544</v>
      </c>
      <c r="B688" s="21" t="s">
        <v>2214</v>
      </c>
      <c r="C688" s="21">
        <v>0</v>
      </c>
      <c r="D688" s="46">
        <v>-4770523</v>
      </c>
      <c r="E688" s="21">
        <f t="shared" si="23"/>
        <v>-4770523</v>
      </c>
    </row>
    <row r="689" spans="1:5" ht="11.25">
      <c r="A689" s="44">
        <v>30546</v>
      </c>
      <c r="B689" s="21" t="s">
        <v>2215</v>
      </c>
      <c r="C689" s="21">
        <v>0</v>
      </c>
      <c r="D689" s="46">
        <v>-115032997</v>
      </c>
      <c r="E689" s="21">
        <f t="shared" si="23"/>
        <v>-115032997</v>
      </c>
    </row>
    <row r="690" spans="1:5" ht="11.25">
      <c r="A690" s="44">
        <v>30558</v>
      </c>
      <c r="B690" s="21" t="s">
        <v>2216</v>
      </c>
      <c r="C690" s="21">
        <v>0</v>
      </c>
      <c r="D690" s="46">
        <v>-363736290</v>
      </c>
      <c r="E690" s="21">
        <f t="shared" si="23"/>
        <v>-363736290</v>
      </c>
    </row>
    <row r="691" spans="1:5" ht="11.25">
      <c r="A691" s="44">
        <v>30591</v>
      </c>
      <c r="B691" s="21" t="s">
        <v>2217</v>
      </c>
      <c r="C691" s="21">
        <v>0</v>
      </c>
      <c r="D691" s="21">
        <v>-8563668677</v>
      </c>
      <c r="E691" s="21">
        <f t="shared" si="23"/>
        <v>-8563668677</v>
      </c>
    </row>
    <row r="692" spans="1:5" ht="11.25">
      <c r="A692" s="44">
        <v>31000</v>
      </c>
      <c r="B692" s="4" t="s">
        <v>2218</v>
      </c>
      <c r="C692" s="4">
        <f>SUM(C693:C709)</f>
        <v>0</v>
      </c>
      <c r="D692" s="4">
        <f>SUM(D693:D710)</f>
        <v>581981748</v>
      </c>
      <c r="E692" s="4">
        <f t="shared" si="23"/>
        <v>581981748</v>
      </c>
    </row>
    <row r="693" spans="1:5" ht="11.25">
      <c r="A693" s="44">
        <v>31011</v>
      </c>
      <c r="B693" s="21" t="s">
        <v>2201</v>
      </c>
      <c r="C693" s="21">
        <v>0</v>
      </c>
      <c r="D693" s="21">
        <v>482293</v>
      </c>
      <c r="E693" s="21">
        <f t="shared" si="23"/>
        <v>482293</v>
      </c>
    </row>
    <row r="694" spans="1:5" ht="11.25">
      <c r="A694" s="44">
        <v>31012</v>
      </c>
      <c r="B694" s="21" t="s">
        <v>2202</v>
      </c>
      <c r="C694" s="21">
        <v>0</v>
      </c>
      <c r="D694" s="21">
        <v>121002</v>
      </c>
      <c r="E694" s="21">
        <f t="shared" si="23"/>
        <v>121002</v>
      </c>
    </row>
    <row r="695" spans="1:5" ht="11.25">
      <c r="A695" s="44">
        <v>31013</v>
      </c>
      <c r="B695" s="21" t="s">
        <v>2203</v>
      </c>
      <c r="C695" s="21">
        <v>0</v>
      </c>
      <c r="D695" s="21">
        <v>56654</v>
      </c>
      <c r="E695" s="21">
        <f t="shared" si="23"/>
        <v>56654</v>
      </c>
    </row>
    <row r="696" spans="1:5" ht="11.25">
      <c r="A696" s="44">
        <v>31014</v>
      </c>
      <c r="B696" s="21" t="s">
        <v>2204</v>
      </c>
      <c r="C696" s="21">
        <v>0</v>
      </c>
      <c r="D696" s="21">
        <v>325010</v>
      </c>
      <c r="E696" s="21">
        <f t="shared" si="23"/>
        <v>325010</v>
      </c>
    </row>
    <row r="697" spans="1:5" ht="11.25">
      <c r="A697" s="44">
        <v>31015</v>
      </c>
      <c r="B697" s="21" t="s">
        <v>2205</v>
      </c>
      <c r="C697" s="21">
        <v>0</v>
      </c>
      <c r="D697" s="21">
        <v>161956</v>
      </c>
      <c r="E697" s="21">
        <f t="shared" si="23"/>
        <v>161956</v>
      </c>
    </row>
    <row r="698" spans="1:5" ht="11.25">
      <c r="A698" s="44">
        <v>31016</v>
      </c>
      <c r="B698" s="21" t="s">
        <v>2206</v>
      </c>
      <c r="C698" s="21">
        <v>0</v>
      </c>
      <c r="D698" s="21">
        <v>437361</v>
      </c>
      <c r="E698" s="21">
        <f t="shared" si="23"/>
        <v>437361</v>
      </c>
    </row>
    <row r="699" spans="1:5" ht="11.25">
      <c r="A699" s="44">
        <v>31017</v>
      </c>
      <c r="B699" s="21" t="s">
        <v>2207</v>
      </c>
      <c r="C699" s="21">
        <v>0</v>
      </c>
      <c r="D699" s="21">
        <v>59043</v>
      </c>
      <c r="E699" s="21">
        <f t="shared" si="23"/>
        <v>59043</v>
      </c>
    </row>
    <row r="700" spans="1:5" ht="11.25">
      <c r="A700" s="44">
        <v>31018</v>
      </c>
      <c r="B700" s="21" t="s">
        <v>2219</v>
      </c>
      <c r="C700" s="21">
        <v>0</v>
      </c>
      <c r="D700" s="21">
        <v>0</v>
      </c>
      <c r="E700" s="21">
        <f t="shared" si="23"/>
        <v>0</v>
      </c>
    </row>
    <row r="701" spans="1:5" ht="11.25">
      <c r="A701" s="44">
        <v>31020</v>
      </c>
      <c r="B701" s="21" t="s">
        <v>2192</v>
      </c>
      <c r="C701" s="21">
        <v>0</v>
      </c>
      <c r="D701" s="21">
        <v>22809484</v>
      </c>
      <c r="E701" s="21">
        <f t="shared" si="23"/>
        <v>22809484</v>
      </c>
    </row>
    <row r="702" spans="1:5" ht="11.25">
      <c r="A702" s="44">
        <v>31021</v>
      </c>
      <c r="B702" s="21" t="s">
        <v>2209</v>
      </c>
      <c r="C702" s="21">
        <v>0</v>
      </c>
      <c r="D702" s="21">
        <v>1786335</v>
      </c>
      <c r="E702" s="21">
        <f t="shared" si="23"/>
        <v>1786335</v>
      </c>
    </row>
    <row r="703" spans="1:5" ht="11.25">
      <c r="A703" s="44">
        <v>31032</v>
      </c>
      <c r="B703" s="21" t="s">
        <v>2210</v>
      </c>
      <c r="C703" s="21">
        <v>0</v>
      </c>
      <c r="D703" s="21">
        <v>0</v>
      </c>
      <c r="E703" s="21">
        <f t="shared" si="23"/>
        <v>0</v>
      </c>
    </row>
    <row r="704" spans="1:5" ht="11.25">
      <c r="A704" s="44">
        <v>31034</v>
      </c>
      <c r="B704" s="21" t="s">
        <v>2211</v>
      </c>
      <c r="C704" s="21">
        <v>0</v>
      </c>
      <c r="D704" s="21">
        <v>0</v>
      </c>
      <c r="E704" s="21">
        <f t="shared" si="23"/>
        <v>0</v>
      </c>
    </row>
    <row r="705" spans="1:5" ht="11.25">
      <c r="A705" s="44">
        <v>31038</v>
      </c>
      <c r="B705" s="21" t="s">
        <v>2212</v>
      </c>
      <c r="C705" s="21">
        <v>0</v>
      </c>
      <c r="D705" s="21">
        <v>246639580</v>
      </c>
      <c r="E705" s="21">
        <f t="shared" si="23"/>
        <v>246639580</v>
      </c>
    </row>
    <row r="706" spans="1:5" ht="11.25">
      <c r="A706" s="44">
        <v>31043</v>
      </c>
      <c r="B706" s="21" t="s">
        <v>2220</v>
      </c>
      <c r="C706" s="21">
        <v>0</v>
      </c>
      <c r="D706" s="21">
        <v>81927</v>
      </c>
      <c r="E706" s="21">
        <f t="shared" si="23"/>
        <v>81927</v>
      </c>
    </row>
    <row r="707" spans="1:5" ht="11.25">
      <c r="A707" s="44">
        <v>31044</v>
      </c>
      <c r="B707" s="21" t="s">
        <v>2221</v>
      </c>
      <c r="C707" s="21">
        <v>0</v>
      </c>
      <c r="D707" s="21">
        <v>0</v>
      </c>
      <c r="E707" s="21">
        <f t="shared" si="23"/>
        <v>0</v>
      </c>
    </row>
    <row r="708" spans="1:5" ht="11.25">
      <c r="A708" s="44">
        <v>31046</v>
      </c>
      <c r="B708" s="21" t="s">
        <v>2215</v>
      </c>
      <c r="C708" s="21">
        <v>0</v>
      </c>
      <c r="D708" s="21">
        <v>113570463</v>
      </c>
      <c r="E708" s="21">
        <f t="shared" si="23"/>
        <v>113570463</v>
      </c>
    </row>
    <row r="709" spans="1:5" ht="11.25">
      <c r="A709" s="44">
        <v>31058</v>
      </c>
      <c r="B709" s="21" t="s">
        <v>2222</v>
      </c>
      <c r="C709" s="21">
        <v>0</v>
      </c>
      <c r="D709" s="21">
        <v>150679024</v>
      </c>
      <c r="E709" s="21">
        <f t="shared" si="23"/>
        <v>150679024</v>
      </c>
    </row>
    <row r="710" spans="1:5" ht="11.25">
      <c r="A710" s="44">
        <v>31091</v>
      </c>
      <c r="B710" s="21" t="s">
        <v>2217</v>
      </c>
      <c r="C710" s="21">
        <v>0</v>
      </c>
      <c r="D710" s="21">
        <v>44771616</v>
      </c>
      <c r="E710" s="21">
        <f t="shared" si="23"/>
        <v>44771616</v>
      </c>
    </row>
    <row r="711" spans="1:5" ht="11.25">
      <c r="A711" s="44">
        <v>31200</v>
      </c>
      <c r="B711" s="4" t="s">
        <v>2223</v>
      </c>
      <c r="C711" s="4">
        <f>SUM(C712:C727)</f>
        <v>0</v>
      </c>
      <c r="D711" s="4">
        <f>SUM(D712:D729)</f>
        <v>2366056973</v>
      </c>
      <c r="E711" s="4">
        <f t="shared" si="23"/>
        <v>2366056973</v>
      </c>
    </row>
    <row r="712" spans="1:5" ht="11.25">
      <c r="A712" s="44">
        <v>31211</v>
      </c>
      <c r="B712" s="21" t="s">
        <v>2201</v>
      </c>
      <c r="C712" s="21">
        <v>0</v>
      </c>
      <c r="D712" s="21">
        <v>3421555</v>
      </c>
      <c r="E712" s="21">
        <f t="shared" si="23"/>
        <v>3421555</v>
      </c>
    </row>
    <row r="713" spans="1:5" ht="11.25">
      <c r="A713" s="44">
        <v>31212</v>
      </c>
      <c r="B713" s="21" t="s">
        <v>2202</v>
      </c>
      <c r="C713" s="21">
        <v>0</v>
      </c>
      <c r="D713" s="21">
        <v>243558</v>
      </c>
      <c r="E713" s="21">
        <f t="shared" si="23"/>
        <v>243558</v>
      </c>
    </row>
    <row r="714" spans="1:5" ht="11.25">
      <c r="A714" s="44">
        <v>31213</v>
      </c>
      <c r="B714" s="21" t="s">
        <v>2224</v>
      </c>
      <c r="C714" s="21">
        <v>0</v>
      </c>
      <c r="D714" s="21">
        <v>409349</v>
      </c>
      <c r="E714" s="21">
        <f t="shared" si="23"/>
        <v>409349</v>
      </c>
    </row>
    <row r="715" spans="1:5" ht="11.25">
      <c r="A715" s="44">
        <v>31214</v>
      </c>
      <c r="B715" s="21" t="s">
        <v>2225</v>
      </c>
      <c r="C715" s="21">
        <v>0</v>
      </c>
      <c r="D715" s="21">
        <v>270553</v>
      </c>
      <c r="E715" s="21">
        <f t="shared" si="23"/>
        <v>270553</v>
      </c>
    </row>
    <row r="716" spans="1:5" ht="11.25">
      <c r="A716" s="44">
        <v>31215</v>
      </c>
      <c r="B716" s="21" t="s">
        <v>2205</v>
      </c>
      <c r="C716" s="21">
        <v>0</v>
      </c>
      <c r="D716" s="21">
        <v>22133</v>
      </c>
      <c r="E716" s="21">
        <f t="shared" si="23"/>
        <v>22133</v>
      </c>
    </row>
    <row r="717" spans="1:5" ht="11.25">
      <c r="A717" s="44">
        <v>31216</v>
      </c>
      <c r="B717" s="21" t="s">
        <v>2206</v>
      </c>
      <c r="C717" s="21">
        <v>0</v>
      </c>
      <c r="D717" s="21">
        <v>322524</v>
      </c>
      <c r="E717" s="21">
        <f t="shared" si="23"/>
        <v>322524</v>
      </c>
    </row>
    <row r="718" spans="1:5" ht="11.25">
      <c r="A718" s="44">
        <v>31217</v>
      </c>
      <c r="B718" s="21" t="s">
        <v>2226</v>
      </c>
      <c r="C718" s="21">
        <v>0</v>
      </c>
      <c r="D718" s="21">
        <v>2574</v>
      </c>
      <c r="E718" s="21">
        <f t="shared" si="23"/>
        <v>2574</v>
      </c>
    </row>
    <row r="719" spans="1:5" ht="11.25">
      <c r="A719" s="44">
        <v>31218</v>
      </c>
      <c r="B719" s="21" t="s">
        <v>2219</v>
      </c>
      <c r="C719" s="21">
        <v>0</v>
      </c>
      <c r="D719" s="21">
        <v>0</v>
      </c>
      <c r="E719" s="21">
        <f t="shared" si="23"/>
        <v>0</v>
      </c>
    </row>
    <row r="720" spans="1:5" ht="11.25">
      <c r="A720" s="44">
        <v>31220</v>
      </c>
      <c r="B720" s="21" t="s">
        <v>2192</v>
      </c>
      <c r="C720" s="21">
        <v>0</v>
      </c>
      <c r="D720" s="21">
        <v>0</v>
      </c>
      <c r="E720" s="21">
        <f t="shared" si="23"/>
        <v>0</v>
      </c>
    </row>
    <row r="721" spans="1:5" ht="11.25">
      <c r="A721" s="44">
        <v>31221</v>
      </c>
      <c r="B721" s="21" t="s">
        <v>2227</v>
      </c>
      <c r="C721" s="21">
        <v>0</v>
      </c>
      <c r="D721" s="21">
        <v>215907390</v>
      </c>
      <c r="E721" s="21">
        <f t="shared" si="23"/>
        <v>215907390</v>
      </c>
    </row>
    <row r="722" spans="1:5" ht="11.25">
      <c r="A722" s="44">
        <v>31232</v>
      </c>
      <c r="B722" s="21" t="s">
        <v>2228</v>
      </c>
      <c r="C722" s="21">
        <v>0</v>
      </c>
      <c r="D722" s="21">
        <v>169520745</v>
      </c>
      <c r="E722" s="21">
        <f t="shared" si="23"/>
        <v>169520745</v>
      </c>
    </row>
    <row r="723" spans="1:5" ht="11.25">
      <c r="A723" s="44">
        <v>31234</v>
      </c>
      <c r="B723" s="21" t="s">
        <v>2229</v>
      </c>
      <c r="C723" s="21">
        <v>0</v>
      </c>
      <c r="D723" s="21">
        <v>3026</v>
      </c>
      <c r="E723" s="21">
        <f t="shared" si="23"/>
        <v>3026</v>
      </c>
    </row>
    <row r="724" spans="1:5" ht="11.25">
      <c r="A724" s="44">
        <v>31238</v>
      </c>
      <c r="B724" s="21" t="s">
        <v>2212</v>
      </c>
      <c r="C724" s="21">
        <v>0</v>
      </c>
      <c r="D724" s="21">
        <v>137640337</v>
      </c>
      <c r="E724" s="21">
        <f t="shared" si="23"/>
        <v>137640337</v>
      </c>
    </row>
    <row r="725" spans="1:5" ht="11.25">
      <c r="A725" s="44">
        <v>31243</v>
      </c>
      <c r="B725" s="21" t="s">
        <v>2220</v>
      </c>
      <c r="C725" s="21">
        <v>0</v>
      </c>
      <c r="D725" s="21">
        <v>506769</v>
      </c>
      <c r="E725" s="21">
        <f t="shared" si="23"/>
        <v>506769</v>
      </c>
    </row>
    <row r="726" spans="1:5" ht="11.25">
      <c r="A726" s="44">
        <v>31244</v>
      </c>
      <c r="B726" s="21" t="s">
        <v>2221</v>
      </c>
      <c r="C726" s="21">
        <v>0</v>
      </c>
      <c r="D726" s="21">
        <v>4611136</v>
      </c>
      <c r="E726" s="21">
        <f t="shared" si="23"/>
        <v>4611136</v>
      </c>
    </row>
    <row r="727" spans="1:5" ht="11.25">
      <c r="A727" s="44">
        <v>31246</v>
      </c>
      <c r="B727" s="21" t="s">
        <v>2215</v>
      </c>
      <c r="C727" s="21">
        <v>0</v>
      </c>
      <c r="D727" s="21">
        <v>303834</v>
      </c>
      <c r="E727" s="21">
        <f t="shared" si="23"/>
        <v>303834</v>
      </c>
    </row>
    <row r="728" spans="1:5" ht="11.25">
      <c r="A728" s="44">
        <v>31258</v>
      </c>
      <c r="B728" s="21" t="s">
        <v>2230</v>
      </c>
      <c r="C728" s="21">
        <v>0</v>
      </c>
      <c r="D728" s="21">
        <v>33404849</v>
      </c>
      <c r="E728" s="21">
        <f t="shared" si="23"/>
        <v>33404849</v>
      </c>
    </row>
    <row r="729" spans="1:5" ht="11.25">
      <c r="A729" s="44">
        <v>31291</v>
      </c>
      <c r="B729" s="21" t="s">
        <v>2217</v>
      </c>
      <c r="C729" s="21">
        <v>0</v>
      </c>
      <c r="D729" s="21">
        <v>1799466641</v>
      </c>
      <c r="E729" s="21">
        <f t="shared" si="23"/>
        <v>1799466641</v>
      </c>
    </row>
    <row r="730" spans="1:5" ht="11.25">
      <c r="A730" s="44">
        <v>31500</v>
      </c>
      <c r="B730" s="4" t="s">
        <v>2231</v>
      </c>
      <c r="C730" s="4">
        <f>SUM(C731:C748)</f>
        <v>0</v>
      </c>
      <c r="D730" s="4">
        <f>SUM(D731:D748)</f>
        <v>86856303</v>
      </c>
      <c r="E730" s="4">
        <f t="shared" si="23"/>
        <v>86856303</v>
      </c>
    </row>
    <row r="731" spans="1:5" ht="11.25">
      <c r="A731" s="44">
        <v>31511</v>
      </c>
      <c r="B731" s="21" t="s">
        <v>2201</v>
      </c>
      <c r="C731" s="21">
        <v>0</v>
      </c>
      <c r="D731" s="21">
        <v>0</v>
      </c>
      <c r="E731" s="21">
        <f t="shared" si="23"/>
        <v>0</v>
      </c>
    </row>
    <row r="732" spans="1:5" ht="11.25">
      <c r="A732" s="44">
        <v>31512</v>
      </c>
      <c r="B732" s="21" t="s">
        <v>2202</v>
      </c>
      <c r="C732" s="21">
        <v>0</v>
      </c>
      <c r="D732" s="21">
        <v>406132</v>
      </c>
      <c r="E732" s="21">
        <f t="shared" si="23"/>
        <v>406132</v>
      </c>
    </row>
    <row r="733" spans="1:5" ht="11.25">
      <c r="A733" s="44">
        <v>31513</v>
      </c>
      <c r="B733" s="21" t="s">
        <v>2232</v>
      </c>
      <c r="C733" s="21">
        <v>0</v>
      </c>
      <c r="D733" s="21">
        <v>0</v>
      </c>
      <c r="E733" s="21">
        <f t="shared" si="23"/>
        <v>0</v>
      </c>
    </row>
    <row r="734" spans="1:5" ht="11.25">
      <c r="A734" s="44">
        <v>31514</v>
      </c>
      <c r="B734" s="21" t="s">
        <v>2233</v>
      </c>
      <c r="C734" s="21">
        <v>0</v>
      </c>
      <c r="D734" s="21">
        <v>0</v>
      </c>
      <c r="E734" s="21">
        <f t="shared" si="23"/>
        <v>0</v>
      </c>
    </row>
    <row r="735" spans="1:5" ht="11.25">
      <c r="A735" s="44">
        <v>31515</v>
      </c>
      <c r="B735" s="21" t="s">
        <v>2205</v>
      </c>
      <c r="C735" s="21">
        <v>0</v>
      </c>
      <c r="D735" s="21">
        <v>133711</v>
      </c>
      <c r="E735" s="21">
        <f t="shared" si="23"/>
        <v>133711</v>
      </c>
    </row>
    <row r="736" spans="1:5" ht="11.25">
      <c r="A736" s="44">
        <v>31516</v>
      </c>
      <c r="B736" s="21" t="s">
        <v>2234</v>
      </c>
      <c r="C736" s="21">
        <v>0</v>
      </c>
      <c r="D736" s="21">
        <v>614530</v>
      </c>
      <c r="E736" s="21">
        <f t="shared" si="23"/>
        <v>614530</v>
      </c>
    </row>
    <row r="737" spans="1:5" ht="11.25">
      <c r="A737" s="44">
        <v>31517</v>
      </c>
      <c r="B737" s="21" t="s">
        <v>2207</v>
      </c>
      <c r="C737" s="21">
        <v>0</v>
      </c>
      <c r="D737" s="21">
        <v>108</v>
      </c>
      <c r="E737" s="21">
        <f aca="true" t="shared" si="24" ref="E737:E800">+C737+D737</f>
        <v>108</v>
      </c>
    </row>
    <row r="738" spans="1:5" ht="11.25">
      <c r="A738" s="44">
        <v>31518</v>
      </c>
      <c r="B738" s="21" t="s">
        <v>2235</v>
      </c>
      <c r="C738" s="21">
        <v>0</v>
      </c>
      <c r="D738" s="21">
        <v>0</v>
      </c>
      <c r="E738" s="21">
        <f t="shared" si="24"/>
        <v>0</v>
      </c>
    </row>
    <row r="739" spans="1:5" ht="11.25">
      <c r="A739" s="44">
        <v>31520</v>
      </c>
      <c r="B739" s="21" t="s">
        <v>2192</v>
      </c>
      <c r="C739" s="21">
        <v>0</v>
      </c>
      <c r="D739" s="21">
        <v>0</v>
      </c>
      <c r="E739" s="21">
        <f t="shared" si="24"/>
        <v>0</v>
      </c>
    </row>
    <row r="740" spans="1:5" ht="11.25">
      <c r="A740" s="44">
        <v>31521</v>
      </c>
      <c r="B740" s="21" t="s">
        <v>2236</v>
      </c>
      <c r="C740" s="21">
        <v>0</v>
      </c>
      <c r="D740" s="21">
        <v>83495</v>
      </c>
      <c r="E740" s="21">
        <f t="shared" si="24"/>
        <v>83495</v>
      </c>
    </row>
    <row r="741" spans="1:5" ht="11.25">
      <c r="A741" s="44">
        <v>31532</v>
      </c>
      <c r="B741" s="21" t="s">
        <v>2237</v>
      </c>
      <c r="C741" s="21">
        <v>0</v>
      </c>
      <c r="D741" s="21">
        <v>0</v>
      </c>
      <c r="E741" s="21">
        <f t="shared" si="24"/>
        <v>0</v>
      </c>
    </row>
    <row r="742" spans="1:5" ht="11.25">
      <c r="A742" s="44">
        <v>31534</v>
      </c>
      <c r="B742" s="21" t="s">
        <v>2211</v>
      </c>
      <c r="C742" s="21">
        <v>0</v>
      </c>
      <c r="D742" s="21">
        <v>0</v>
      </c>
      <c r="E742" s="21">
        <f t="shared" si="24"/>
        <v>0</v>
      </c>
    </row>
    <row r="743" spans="1:5" ht="11.25">
      <c r="A743" s="44">
        <v>31538</v>
      </c>
      <c r="B743" s="21" t="s">
        <v>2238</v>
      </c>
      <c r="C743" s="21">
        <v>0</v>
      </c>
      <c r="D743" s="21">
        <v>0</v>
      </c>
      <c r="E743" s="21">
        <f t="shared" si="24"/>
        <v>0</v>
      </c>
    </row>
    <row r="744" spans="1:5" ht="11.25">
      <c r="A744" s="44">
        <v>31543</v>
      </c>
      <c r="B744" s="21" t="s">
        <v>2220</v>
      </c>
      <c r="C744" s="21">
        <v>0</v>
      </c>
      <c r="D744" s="21">
        <v>2408499</v>
      </c>
      <c r="E744" s="21">
        <f t="shared" si="24"/>
        <v>2408499</v>
      </c>
    </row>
    <row r="745" spans="1:5" ht="11.25">
      <c r="A745" s="44">
        <v>31544</v>
      </c>
      <c r="B745" s="21" t="s">
        <v>2239</v>
      </c>
      <c r="C745" s="21">
        <v>0</v>
      </c>
      <c r="D745" s="21">
        <v>0</v>
      </c>
      <c r="E745" s="21">
        <f t="shared" si="24"/>
        <v>0</v>
      </c>
    </row>
    <row r="746" spans="1:5" ht="11.25">
      <c r="A746" s="44">
        <v>31546</v>
      </c>
      <c r="B746" s="21" t="s">
        <v>2240</v>
      </c>
      <c r="C746" s="21">
        <v>0</v>
      </c>
      <c r="D746" s="21">
        <v>211209</v>
      </c>
      <c r="E746" s="21">
        <f t="shared" si="24"/>
        <v>211209</v>
      </c>
    </row>
    <row r="747" spans="1:5" ht="11.25">
      <c r="A747" s="44">
        <v>31558</v>
      </c>
      <c r="B747" s="21" t="s">
        <v>2216</v>
      </c>
      <c r="C747" s="21">
        <v>0</v>
      </c>
      <c r="D747" s="21">
        <v>79082601</v>
      </c>
      <c r="E747" s="21">
        <f t="shared" si="24"/>
        <v>79082601</v>
      </c>
    </row>
    <row r="748" spans="1:5" ht="11.25">
      <c r="A748" s="44">
        <v>31591</v>
      </c>
      <c r="B748" s="21" t="s">
        <v>2217</v>
      </c>
      <c r="C748" s="21">
        <v>0</v>
      </c>
      <c r="D748" s="21">
        <v>3916018</v>
      </c>
      <c r="E748" s="21">
        <f t="shared" si="24"/>
        <v>3916018</v>
      </c>
    </row>
    <row r="749" spans="1:5" ht="11.25">
      <c r="A749" s="44">
        <v>32200</v>
      </c>
      <c r="B749" s="4" t="s">
        <v>2241</v>
      </c>
      <c r="C749" s="4">
        <f>SUM(C750:C757)</f>
        <v>0</v>
      </c>
      <c r="D749" s="4">
        <f>SUM(D750:D767)</f>
        <v>883447460</v>
      </c>
      <c r="E749" s="4">
        <f t="shared" si="24"/>
        <v>883447460</v>
      </c>
    </row>
    <row r="750" spans="1:5" ht="11.25">
      <c r="A750" s="44">
        <v>32211</v>
      </c>
      <c r="B750" s="21" t="s">
        <v>2201</v>
      </c>
      <c r="C750" s="21">
        <v>0</v>
      </c>
      <c r="D750" s="21">
        <v>0</v>
      </c>
      <c r="E750" s="21">
        <f t="shared" si="24"/>
        <v>0</v>
      </c>
    </row>
    <row r="751" spans="1:5" ht="11.25">
      <c r="A751" s="44">
        <v>32212</v>
      </c>
      <c r="B751" s="21" t="s">
        <v>2202</v>
      </c>
      <c r="C751" s="21">
        <v>0</v>
      </c>
      <c r="D751" s="21">
        <v>465870</v>
      </c>
      <c r="E751" s="21">
        <f t="shared" si="24"/>
        <v>465870</v>
      </c>
    </row>
    <row r="752" spans="1:5" ht="11.25">
      <c r="A752" s="44">
        <v>32213</v>
      </c>
      <c r="B752" s="21" t="s">
        <v>2242</v>
      </c>
      <c r="C752" s="21">
        <v>0</v>
      </c>
      <c r="D752" s="21">
        <v>6807</v>
      </c>
      <c r="E752" s="21">
        <f t="shared" si="24"/>
        <v>6807</v>
      </c>
    </row>
    <row r="753" spans="1:5" ht="11.25">
      <c r="A753" s="44">
        <v>32214</v>
      </c>
      <c r="B753" s="21" t="s">
        <v>2204</v>
      </c>
      <c r="C753" s="21">
        <v>0</v>
      </c>
      <c r="D753" s="21">
        <v>6934</v>
      </c>
      <c r="E753" s="21">
        <f t="shared" si="24"/>
        <v>6934</v>
      </c>
    </row>
    <row r="754" spans="1:5" ht="11.25">
      <c r="A754" s="44">
        <v>32215</v>
      </c>
      <c r="B754" s="21" t="s">
        <v>2205</v>
      </c>
      <c r="C754" s="21">
        <v>0</v>
      </c>
      <c r="D754" s="21">
        <v>98263</v>
      </c>
      <c r="E754" s="21">
        <f t="shared" si="24"/>
        <v>98263</v>
      </c>
    </row>
    <row r="755" spans="1:5" ht="11.25">
      <c r="A755" s="44">
        <v>32216</v>
      </c>
      <c r="B755" s="21" t="s">
        <v>2206</v>
      </c>
      <c r="C755" s="21">
        <v>0</v>
      </c>
      <c r="D755" s="21">
        <v>153912</v>
      </c>
      <c r="E755" s="21">
        <f t="shared" si="24"/>
        <v>153912</v>
      </c>
    </row>
    <row r="756" spans="1:5" ht="11.25">
      <c r="A756" s="44">
        <v>32217</v>
      </c>
      <c r="B756" s="21" t="s">
        <v>2243</v>
      </c>
      <c r="C756" s="21">
        <v>0</v>
      </c>
      <c r="D756" s="21">
        <v>0</v>
      </c>
      <c r="E756" s="21">
        <f t="shared" si="24"/>
        <v>0</v>
      </c>
    </row>
    <row r="757" spans="1:5" ht="11.25">
      <c r="A757" s="44">
        <v>32218</v>
      </c>
      <c r="B757" s="21" t="s">
        <v>2219</v>
      </c>
      <c r="C757" s="21">
        <v>0</v>
      </c>
      <c r="D757" s="21">
        <v>0</v>
      </c>
      <c r="E757" s="21">
        <f t="shared" si="24"/>
        <v>0</v>
      </c>
    </row>
    <row r="758" spans="1:5" ht="11.25">
      <c r="A758" s="44">
        <v>32220</v>
      </c>
      <c r="B758" s="21" t="s">
        <v>2192</v>
      </c>
      <c r="C758" s="21">
        <v>0</v>
      </c>
      <c r="D758" s="21">
        <v>0</v>
      </c>
      <c r="E758" s="21">
        <f t="shared" si="24"/>
        <v>0</v>
      </c>
    </row>
    <row r="759" spans="1:5" ht="11.25">
      <c r="A759" s="44">
        <v>32221</v>
      </c>
      <c r="B759" s="21" t="s">
        <v>2227</v>
      </c>
      <c r="C759" s="21">
        <v>0</v>
      </c>
      <c r="D759" s="21">
        <v>29719</v>
      </c>
      <c r="E759" s="21">
        <f t="shared" si="24"/>
        <v>29719</v>
      </c>
    </row>
    <row r="760" spans="1:5" ht="11.25">
      <c r="A760" s="44">
        <v>32232</v>
      </c>
      <c r="B760" s="21" t="s">
        <v>2210</v>
      </c>
      <c r="C760" s="21">
        <v>0</v>
      </c>
      <c r="D760" s="21">
        <v>0</v>
      </c>
      <c r="E760" s="21">
        <f t="shared" si="24"/>
        <v>0</v>
      </c>
    </row>
    <row r="761" spans="1:5" ht="11.25">
      <c r="A761" s="44">
        <v>32234</v>
      </c>
      <c r="B761" s="21" t="s">
        <v>2211</v>
      </c>
      <c r="C761" s="21">
        <v>0</v>
      </c>
      <c r="D761" s="21">
        <v>0</v>
      </c>
      <c r="E761" s="21">
        <f t="shared" si="24"/>
        <v>0</v>
      </c>
    </row>
    <row r="762" spans="1:5" ht="11.25">
      <c r="A762" s="44">
        <v>32238</v>
      </c>
      <c r="B762" s="21" t="s">
        <v>2212</v>
      </c>
      <c r="C762" s="21">
        <v>0</v>
      </c>
      <c r="D762" s="21">
        <v>215211110</v>
      </c>
      <c r="E762" s="21">
        <f t="shared" si="24"/>
        <v>215211110</v>
      </c>
    </row>
    <row r="763" spans="1:5" ht="11.25">
      <c r="A763" s="44">
        <v>32243</v>
      </c>
      <c r="B763" s="21" t="s">
        <v>2220</v>
      </c>
      <c r="C763" s="21">
        <v>0</v>
      </c>
      <c r="D763" s="21">
        <v>0</v>
      </c>
      <c r="E763" s="21">
        <f t="shared" si="24"/>
        <v>0</v>
      </c>
    </row>
    <row r="764" spans="1:5" ht="11.25">
      <c r="A764" s="44">
        <v>32244</v>
      </c>
      <c r="B764" s="21" t="s">
        <v>2244</v>
      </c>
      <c r="C764" s="21">
        <v>0</v>
      </c>
      <c r="D764" s="21">
        <v>0</v>
      </c>
      <c r="E764" s="21">
        <f t="shared" si="24"/>
        <v>0</v>
      </c>
    </row>
    <row r="765" spans="1:5" ht="11.25">
      <c r="A765" s="44">
        <v>32246</v>
      </c>
      <c r="B765" s="21" t="s">
        <v>2240</v>
      </c>
      <c r="C765" s="21">
        <v>0</v>
      </c>
      <c r="D765" s="21">
        <v>0</v>
      </c>
      <c r="E765" s="21">
        <f t="shared" si="24"/>
        <v>0</v>
      </c>
    </row>
    <row r="766" spans="1:5" ht="11.25">
      <c r="A766" s="44">
        <v>32258</v>
      </c>
      <c r="B766" s="21" t="s">
        <v>2230</v>
      </c>
      <c r="C766" s="21">
        <v>0</v>
      </c>
      <c r="D766" s="21">
        <v>4289298</v>
      </c>
      <c r="E766" s="21">
        <f t="shared" si="24"/>
        <v>4289298</v>
      </c>
    </row>
    <row r="767" spans="1:5" ht="11.25">
      <c r="A767" s="44">
        <v>32291</v>
      </c>
      <c r="B767" s="21" t="s">
        <v>2217</v>
      </c>
      <c r="C767" s="21">
        <v>0</v>
      </c>
      <c r="D767" s="21">
        <v>663185547</v>
      </c>
      <c r="E767" s="21">
        <f t="shared" si="24"/>
        <v>663185547</v>
      </c>
    </row>
    <row r="768" spans="1:5" ht="11.25">
      <c r="A768" s="44">
        <v>33000</v>
      </c>
      <c r="B768" s="4" t="s">
        <v>2245</v>
      </c>
      <c r="C768" s="4">
        <f>SUM(C769:C784)</f>
        <v>0</v>
      </c>
      <c r="D768" s="4">
        <f>SUM(D769:D786)</f>
        <v>8235389438</v>
      </c>
      <c r="E768" s="4">
        <f t="shared" si="24"/>
        <v>8235389438</v>
      </c>
    </row>
    <row r="769" spans="1:5" ht="11.25">
      <c r="A769" s="44">
        <v>33011</v>
      </c>
      <c r="B769" s="21" t="s">
        <v>2201</v>
      </c>
      <c r="C769" s="21">
        <v>0</v>
      </c>
      <c r="D769" s="21">
        <v>8474963</v>
      </c>
      <c r="E769" s="21">
        <f t="shared" si="24"/>
        <v>8474963</v>
      </c>
    </row>
    <row r="770" spans="1:5" ht="11.25">
      <c r="A770" s="44">
        <v>33012</v>
      </c>
      <c r="B770" s="21" t="s">
        <v>2202</v>
      </c>
      <c r="C770" s="21">
        <v>0</v>
      </c>
      <c r="D770" s="21">
        <v>1927746</v>
      </c>
      <c r="E770" s="21">
        <f t="shared" si="24"/>
        <v>1927746</v>
      </c>
    </row>
    <row r="771" spans="1:5" ht="11.25">
      <c r="A771" s="44">
        <v>33013</v>
      </c>
      <c r="B771" s="21" t="s">
        <v>2242</v>
      </c>
      <c r="C771" s="21">
        <v>0</v>
      </c>
      <c r="D771" s="21">
        <v>1088185</v>
      </c>
      <c r="E771" s="21">
        <f t="shared" si="24"/>
        <v>1088185</v>
      </c>
    </row>
    <row r="772" spans="1:5" ht="11.25">
      <c r="A772" s="44">
        <v>33014</v>
      </c>
      <c r="B772" s="21" t="s">
        <v>2204</v>
      </c>
      <c r="C772" s="21">
        <v>0</v>
      </c>
      <c r="D772" s="21">
        <v>1506802</v>
      </c>
      <c r="E772" s="21">
        <f t="shared" si="24"/>
        <v>1506802</v>
      </c>
    </row>
    <row r="773" spans="1:5" ht="11.25">
      <c r="A773" s="44">
        <v>33015</v>
      </c>
      <c r="B773" s="21" t="s">
        <v>2205</v>
      </c>
      <c r="C773" s="21">
        <v>0</v>
      </c>
      <c r="D773" s="21">
        <v>870483</v>
      </c>
      <c r="E773" s="21">
        <f t="shared" si="24"/>
        <v>870483</v>
      </c>
    </row>
    <row r="774" spans="1:5" ht="11.25">
      <c r="A774" s="44">
        <v>33016</v>
      </c>
      <c r="B774" s="21" t="s">
        <v>2246</v>
      </c>
      <c r="C774" s="21">
        <v>0</v>
      </c>
      <c r="D774" s="21">
        <v>2074305</v>
      </c>
      <c r="E774" s="21">
        <f t="shared" si="24"/>
        <v>2074305</v>
      </c>
    </row>
    <row r="775" spans="1:5" ht="11.25">
      <c r="A775" s="44">
        <v>33017</v>
      </c>
      <c r="B775" s="21" t="s">
        <v>2243</v>
      </c>
      <c r="C775" s="21">
        <v>0</v>
      </c>
      <c r="D775" s="21">
        <v>43802</v>
      </c>
      <c r="E775" s="21">
        <f t="shared" si="24"/>
        <v>43802</v>
      </c>
    </row>
    <row r="776" spans="1:5" ht="11.25">
      <c r="A776" s="44">
        <v>33018</v>
      </c>
      <c r="B776" s="21" t="s">
        <v>2235</v>
      </c>
      <c r="C776" s="21">
        <v>0</v>
      </c>
      <c r="D776" s="21">
        <v>0</v>
      </c>
      <c r="E776" s="21">
        <f t="shared" si="24"/>
        <v>0</v>
      </c>
    </row>
    <row r="777" spans="1:5" ht="11.25">
      <c r="A777" s="44">
        <v>33020</v>
      </c>
      <c r="B777" s="21" t="s">
        <v>2192</v>
      </c>
      <c r="C777" s="21">
        <v>0</v>
      </c>
      <c r="D777" s="21">
        <v>0</v>
      </c>
      <c r="E777" s="21">
        <f t="shared" si="24"/>
        <v>0</v>
      </c>
    </row>
    <row r="778" spans="1:5" ht="11.25">
      <c r="A778" s="44">
        <v>33021</v>
      </c>
      <c r="B778" s="21" t="s">
        <v>2227</v>
      </c>
      <c r="C778" s="21">
        <v>0</v>
      </c>
      <c r="D778" s="21">
        <v>468849526</v>
      </c>
      <c r="E778" s="21">
        <f t="shared" si="24"/>
        <v>468849526</v>
      </c>
    </row>
    <row r="779" spans="1:5" ht="11.25">
      <c r="A779" s="44">
        <v>33032</v>
      </c>
      <c r="B779" s="21" t="s">
        <v>2210</v>
      </c>
      <c r="C779" s="21">
        <v>0</v>
      </c>
      <c r="D779" s="21">
        <v>409212343</v>
      </c>
      <c r="E779" s="21">
        <f t="shared" si="24"/>
        <v>409212343</v>
      </c>
    </row>
    <row r="780" spans="1:5" ht="11.25">
      <c r="A780" s="44">
        <v>33034</v>
      </c>
      <c r="B780" s="21" t="s">
        <v>2211</v>
      </c>
      <c r="C780" s="21">
        <v>0</v>
      </c>
      <c r="D780" s="21">
        <v>116045</v>
      </c>
      <c r="E780" s="21">
        <f t="shared" si="24"/>
        <v>116045</v>
      </c>
    </row>
    <row r="781" spans="1:5" ht="11.25">
      <c r="A781" s="44">
        <v>33038</v>
      </c>
      <c r="B781" s="21" t="s">
        <v>2212</v>
      </c>
      <c r="C781" s="21">
        <v>0</v>
      </c>
      <c r="D781" s="21">
        <v>1187950387</v>
      </c>
      <c r="E781" s="21">
        <f t="shared" si="24"/>
        <v>1187950387</v>
      </c>
    </row>
    <row r="782" spans="1:5" ht="11.25">
      <c r="A782" s="44">
        <v>33043</v>
      </c>
      <c r="B782" s="21" t="s">
        <v>2220</v>
      </c>
      <c r="C782" s="21">
        <v>0</v>
      </c>
      <c r="D782" s="21">
        <v>3558600</v>
      </c>
      <c r="E782" s="21">
        <f t="shared" si="24"/>
        <v>3558600</v>
      </c>
    </row>
    <row r="783" spans="1:5" ht="11.25">
      <c r="A783" s="44">
        <v>33044</v>
      </c>
      <c r="B783" s="21" t="s">
        <v>2221</v>
      </c>
      <c r="C783" s="21">
        <v>0</v>
      </c>
      <c r="D783" s="21">
        <v>159387</v>
      </c>
      <c r="E783" s="21">
        <f t="shared" si="24"/>
        <v>159387</v>
      </c>
    </row>
    <row r="784" spans="1:5" ht="11.25">
      <c r="A784" s="44">
        <v>33046</v>
      </c>
      <c r="B784" s="21" t="s">
        <v>2215</v>
      </c>
      <c r="C784" s="21">
        <v>0</v>
      </c>
      <c r="D784" s="21">
        <v>947491</v>
      </c>
      <c r="E784" s="21">
        <f t="shared" si="24"/>
        <v>947491</v>
      </c>
    </row>
    <row r="785" spans="1:5" ht="11.25">
      <c r="A785" s="44">
        <v>33058</v>
      </c>
      <c r="B785" s="21" t="s">
        <v>2247</v>
      </c>
      <c r="C785" s="21">
        <v>0</v>
      </c>
      <c r="D785" s="21">
        <v>96280518</v>
      </c>
      <c r="E785" s="21">
        <f t="shared" si="24"/>
        <v>96280518</v>
      </c>
    </row>
    <row r="786" spans="1:5" ht="11.25">
      <c r="A786" s="44">
        <v>33091</v>
      </c>
      <c r="B786" s="21" t="s">
        <v>2217</v>
      </c>
      <c r="C786" s="21">
        <v>0</v>
      </c>
      <c r="D786" s="21">
        <v>6052328855</v>
      </c>
      <c r="E786" s="21">
        <f t="shared" si="24"/>
        <v>6052328855</v>
      </c>
    </row>
    <row r="787" spans="1:5" ht="11.25">
      <c r="A787" s="44">
        <v>40000</v>
      </c>
      <c r="B787" s="4" t="s">
        <v>2174</v>
      </c>
      <c r="C787" s="4">
        <f>+C788+C793+C799+C804</f>
        <v>0</v>
      </c>
      <c r="D787" s="4">
        <f>+D788+D793+D799+D804</f>
        <v>0</v>
      </c>
      <c r="E787" s="4">
        <f t="shared" si="24"/>
        <v>0</v>
      </c>
    </row>
    <row r="788" spans="1:5" ht="11.25">
      <c r="A788" s="44">
        <v>40500</v>
      </c>
      <c r="B788" s="4" t="s">
        <v>2248</v>
      </c>
      <c r="C788" s="4">
        <f>SUM(C789:C792)</f>
        <v>0</v>
      </c>
      <c r="D788" s="4">
        <f>SUM(D789:D792)</f>
        <v>-161456132</v>
      </c>
      <c r="E788" s="4">
        <f t="shared" si="24"/>
        <v>-161456132</v>
      </c>
    </row>
    <row r="789" spans="1:5" ht="11.25">
      <c r="A789" s="44">
        <v>40501</v>
      </c>
      <c r="B789" s="21" t="s">
        <v>1946</v>
      </c>
      <c r="C789" s="21">
        <v>0</v>
      </c>
      <c r="D789" s="21">
        <v>-790466</v>
      </c>
      <c r="E789" s="21">
        <f t="shared" si="24"/>
        <v>-790466</v>
      </c>
    </row>
    <row r="790" spans="1:5" ht="11.25">
      <c r="A790" s="44">
        <v>40502</v>
      </c>
      <c r="B790" s="21" t="s">
        <v>1947</v>
      </c>
      <c r="C790" s="21">
        <v>0</v>
      </c>
      <c r="D790" s="21">
        <v>-786444</v>
      </c>
      <c r="E790" s="21">
        <f t="shared" si="24"/>
        <v>-786444</v>
      </c>
    </row>
    <row r="791" spans="1:5" ht="11.25">
      <c r="A791" s="44">
        <v>40503</v>
      </c>
      <c r="B791" s="21" t="s">
        <v>1949</v>
      </c>
      <c r="C791" s="21">
        <v>0</v>
      </c>
      <c r="D791" s="21">
        <v>-50222917</v>
      </c>
      <c r="E791" s="21">
        <f t="shared" si="24"/>
        <v>-50222917</v>
      </c>
    </row>
    <row r="792" spans="1:5" ht="11.25">
      <c r="A792" s="44">
        <v>40508</v>
      </c>
      <c r="B792" s="21" t="s">
        <v>1948</v>
      </c>
      <c r="C792" s="21">
        <v>0</v>
      </c>
      <c r="D792" s="21">
        <v>-109656305</v>
      </c>
      <c r="E792" s="21">
        <f t="shared" si="24"/>
        <v>-109656305</v>
      </c>
    </row>
    <row r="793" spans="1:5" ht="11.25">
      <c r="A793" s="44">
        <v>41000</v>
      </c>
      <c r="B793" s="4" t="s">
        <v>2249</v>
      </c>
      <c r="C793" s="4">
        <f>SUM(C794:C798)</f>
        <v>0</v>
      </c>
      <c r="D793" s="4">
        <f>SUM(D794:D798)</f>
        <v>58323446</v>
      </c>
      <c r="E793" s="4">
        <f t="shared" si="24"/>
        <v>58323446</v>
      </c>
    </row>
    <row r="794" spans="1:5" ht="11.25">
      <c r="A794" s="44">
        <v>41001</v>
      </c>
      <c r="B794" s="21" t="s">
        <v>1946</v>
      </c>
      <c r="C794" s="21">
        <v>0</v>
      </c>
      <c r="D794" s="21">
        <v>243718</v>
      </c>
      <c r="E794" s="21">
        <f t="shared" si="24"/>
        <v>243718</v>
      </c>
    </row>
    <row r="795" spans="1:5" ht="11.25">
      <c r="A795" s="44">
        <v>41002</v>
      </c>
      <c r="B795" s="21" t="s">
        <v>1947</v>
      </c>
      <c r="C795" s="21">
        <v>0</v>
      </c>
      <c r="D795" s="21">
        <v>114982</v>
      </c>
      <c r="E795" s="21">
        <f t="shared" si="24"/>
        <v>114982</v>
      </c>
    </row>
    <row r="796" spans="1:5" ht="11.25">
      <c r="A796" s="44">
        <v>41003</v>
      </c>
      <c r="B796" s="21" t="s">
        <v>1949</v>
      </c>
      <c r="C796" s="21">
        <v>0</v>
      </c>
      <c r="D796" s="21">
        <v>17673254</v>
      </c>
      <c r="E796" s="21">
        <f t="shared" si="24"/>
        <v>17673254</v>
      </c>
    </row>
    <row r="797" spans="1:5" ht="11.25">
      <c r="A797" s="44">
        <v>41004</v>
      </c>
      <c r="B797" s="21" t="s">
        <v>2250</v>
      </c>
      <c r="C797" s="21">
        <v>0</v>
      </c>
      <c r="D797" s="21">
        <v>0</v>
      </c>
      <c r="E797" s="21">
        <f t="shared" si="24"/>
        <v>0</v>
      </c>
    </row>
    <row r="798" spans="1:5" ht="11.25">
      <c r="A798" s="44">
        <v>41008</v>
      </c>
      <c r="B798" s="21" t="s">
        <v>1948</v>
      </c>
      <c r="C798" s="21">
        <v>0</v>
      </c>
      <c r="D798" s="21">
        <v>40291492</v>
      </c>
      <c r="E798" s="21">
        <f t="shared" si="24"/>
        <v>40291492</v>
      </c>
    </row>
    <row r="799" spans="1:5" ht="11.25">
      <c r="A799" s="44">
        <v>41500</v>
      </c>
      <c r="B799" s="4" t="s">
        <v>2251</v>
      </c>
      <c r="C799" s="4">
        <f>SUM(C800:C803)</f>
        <v>0</v>
      </c>
      <c r="D799" s="4">
        <f>SUM(D800:D803)</f>
        <v>17392433</v>
      </c>
      <c r="E799" s="4">
        <f t="shared" si="24"/>
        <v>17392433</v>
      </c>
    </row>
    <row r="800" spans="1:5" ht="11.25">
      <c r="A800" s="44">
        <v>41501</v>
      </c>
      <c r="B800" s="21" t="s">
        <v>2252</v>
      </c>
      <c r="C800" s="21">
        <v>0</v>
      </c>
      <c r="D800" s="21">
        <v>50000</v>
      </c>
      <c r="E800" s="21">
        <f t="shared" si="24"/>
        <v>50000</v>
      </c>
    </row>
    <row r="801" spans="1:5" ht="11.25">
      <c r="A801" s="44">
        <v>41502</v>
      </c>
      <c r="B801" s="21" t="s">
        <v>1947</v>
      </c>
      <c r="C801" s="21">
        <v>0</v>
      </c>
      <c r="D801" s="21">
        <v>12972</v>
      </c>
      <c r="E801" s="21">
        <f aca="true" t="shared" si="25" ref="E801:E809">+C801+D801</f>
        <v>12972</v>
      </c>
    </row>
    <row r="802" spans="1:5" ht="11.25">
      <c r="A802" s="44">
        <v>41503</v>
      </c>
      <c r="B802" s="21" t="s">
        <v>1949</v>
      </c>
      <c r="C802" s="21">
        <v>0</v>
      </c>
      <c r="D802" s="21">
        <v>0</v>
      </c>
      <c r="E802" s="21">
        <f t="shared" si="25"/>
        <v>0</v>
      </c>
    </row>
    <row r="803" spans="1:5" ht="11.25">
      <c r="A803" s="44">
        <v>41508</v>
      </c>
      <c r="B803" s="21" t="s">
        <v>1948</v>
      </c>
      <c r="C803" s="21">
        <v>0</v>
      </c>
      <c r="D803" s="21">
        <v>17329461</v>
      </c>
      <c r="E803" s="21">
        <f t="shared" si="25"/>
        <v>17329461</v>
      </c>
    </row>
    <row r="804" spans="1:5" ht="11.25">
      <c r="A804" s="44">
        <v>42000</v>
      </c>
      <c r="B804" s="4" t="s">
        <v>2253</v>
      </c>
      <c r="C804" s="4">
        <f>SUM(C805:C809)</f>
        <v>0</v>
      </c>
      <c r="D804" s="4">
        <f>SUM(D805:D809)</f>
        <v>85740253</v>
      </c>
      <c r="E804" s="4">
        <f t="shared" si="25"/>
        <v>85740253</v>
      </c>
    </row>
    <row r="805" spans="1:5" ht="11.25">
      <c r="A805" s="44">
        <v>42001</v>
      </c>
      <c r="B805" s="21" t="str">
        <f>+B800</f>
        <v>Servicios Personales</v>
      </c>
      <c r="C805" s="21">
        <v>0</v>
      </c>
      <c r="D805" s="21">
        <v>496748</v>
      </c>
      <c r="E805" s="21">
        <f t="shared" si="25"/>
        <v>496748</v>
      </c>
    </row>
    <row r="806" spans="1:5" ht="11.25">
      <c r="A806" s="44">
        <v>42002</v>
      </c>
      <c r="B806" s="21" t="s">
        <v>1947</v>
      </c>
      <c r="C806" s="21">
        <v>0</v>
      </c>
      <c r="D806" s="21">
        <v>658490</v>
      </c>
      <c r="E806" s="21">
        <f t="shared" si="25"/>
        <v>658490</v>
      </c>
    </row>
    <row r="807" spans="1:5" ht="11.25">
      <c r="A807" s="44">
        <v>42003</v>
      </c>
      <c r="B807" s="21" t="s">
        <v>2127</v>
      </c>
      <c r="C807" s="21">
        <v>0</v>
      </c>
      <c r="D807" s="21">
        <v>32549663</v>
      </c>
      <c r="E807" s="21">
        <f t="shared" si="25"/>
        <v>32549663</v>
      </c>
    </row>
    <row r="808" spans="1:5" ht="11.25">
      <c r="A808" s="44">
        <v>42004</v>
      </c>
      <c r="B808" s="21" t="s">
        <v>2250</v>
      </c>
      <c r="C808" s="21">
        <v>0</v>
      </c>
      <c r="D808" s="21">
        <v>0</v>
      </c>
      <c r="E808" s="21">
        <f t="shared" si="25"/>
        <v>0</v>
      </c>
    </row>
    <row r="809" spans="1:5" ht="11.25">
      <c r="A809" s="44">
        <v>42008</v>
      </c>
      <c r="B809" s="21" t="s">
        <v>1948</v>
      </c>
      <c r="C809" s="21">
        <v>0</v>
      </c>
      <c r="D809" s="21">
        <v>52035352</v>
      </c>
      <c r="E809" s="21">
        <f t="shared" si="25"/>
        <v>52035352</v>
      </c>
    </row>
    <row r="810" spans="1:5" ht="11.25">
      <c r="A810" s="44">
        <v>50000</v>
      </c>
      <c r="B810" s="4" t="s">
        <v>1819</v>
      </c>
      <c r="C810" s="21"/>
      <c r="D810" s="4">
        <f>+D811+D816+D820</f>
        <v>0</v>
      </c>
      <c r="E810" s="21">
        <f aca="true" t="shared" si="26" ref="E810:E824">SUM(C810:D810)</f>
        <v>0</v>
      </c>
    </row>
    <row r="811" spans="1:5" ht="11.25">
      <c r="A811" s="44">
        <v>50500</v>
      </c>
      <c r="B811" s="4" t="s">
        <v>2254</v>
      </c>
      <c r="C811" s="21"/>
      <c r="D811" s="4">
        <f>SUM(D812:D815)</f>
        <v>-230270371</v>
      </c>
      <c r="E811" s="4">
        <f t="shared" si="26"/>
        <v>-230270371</v>
      </c>
    </row>
    <row r="812" spans="1:5" ht="11.25">
      <c r="A812" s="44">
        <v>50501</v>
      </c>
      <c r="B812" s="21" t="s">
        <v>1946</v>
      </c>
      <c r="C812" s="21"/>
      <c r="D812" s="21">
        <v>-2312885</v>
      </c>
      <c r="E812" s="21">
        <f t="shared" si="26"/>
        <v>-2312885</v>
      </c>
    </row>
    <row r="813" spans="1:5" ht="11.25">
      <c r="A813" s="44">
        <v>50502</v>
      </c>
      <c r="B813" s="21" t="s">
        <v>1947</v>
      </c>
      <c r="C813" s="21"/>
      <c r="D813" s="21">
        <v>-1923957</v>
      </c>
      <c r="E813" s="21">
        <f t="shared" si="26"/>
        <v>-1923957</v>
      </c>
    </row>
    <row r="814" spans="1:5" ht="11.25">
      <c r="A814" s="44">
        <v>50503</v>
      </c>
      <c r="B814" s="21" t="s">
        <v>1949</v>
      </c>
      <c r="C814" s="21"/>
      <c r="D814" s="21">
        <v>-224147376</v>
      </c>
      <c r="E814" s="21">
        <f t="shared" si="26"/>
        <v>-224147376</v>
      </c>
    </row>
    <row r="815" spans="1:5" ht="11.25">
      <c r="A815" s="44">
        <v>50508</v>
      </c>
      <c r="B815" s="21" t="s">
        <v>1948</v>
      </c>
      <c r="C815" s="21"/>
      <c r="D815" s="21">
        <v>-1886153</v>
      </c>
      <c r="E815" s="21">
        <f t="shared" si="26"/>
        <v>-1886153</v>
      </c>
    </row>
    <row r="816" spans="1:5" ht="11.25">
      <c r="A816" s="44">
        <v>51000</v>
      </c>
      <c r="B816" s="4" t="s">
        <v>2255</v>
      </c>
      <c r="C816" s="21"/>
      <c r="D816" s="4">
        <f>SUM(D817:D819)</f>
        <v>4219714</v>
      </c>
      <c r="E816" s="21">
        <f t="shared" si="26"/>
        <v>4219714</v>
      </c>
    </row>
    <row r="817" spans="1:5" ht="11.25">
      <c r="A817" s="44">
        <v>51001</v>
      </c>
      <c r="B817" s="21" t="s">
        <v>1946</v>
      </c>
      <c r="C817" s="21"/>
      <c r="D817" s="21">
        <v>2304174</v>
      </c>
      <c r="E817" s="21">
        <f t="shared" si="26"/>
        <v>2304174</v>
      </c>
    </row>
    <row r="818" spans="1:5" ht="11.25">
      <c r="A818" s="44">
        <v>51002</v>
      </c>
      <c r="B818" s="21" t="s">
        <v>1947</v>
      </c>
      <c r="C818" s="21"/>
      <c r="D818" s="21">
        <v>1915540</v>
      </c>
      <c r="E818" s="21">
        <f t="shared" si="26"/>
        <v>1915540</v>
      </c>
    </row>
    <row r="819" spans="1:5" ht="11.25">
      <c r="A819" s="44">
        <v>51003</v>
      </c>
      <c r="B819" s="21" t="s">
        <v>1949</v>
      </c>
      <c r="C819" s="21"/>
      <c r="D819" s="21">
        <v>0</v>
      </c>
      <c r="E819" s="21">
        <f t="shared" si="26"/>
        <v>0</v>
      </c>
    </row>
    <row r="820" spans="1:5" ht="11.25">
      <c r="A820" s="44">
        <v>51500</v>
      </c>
      <c r="B820" s="4" t="s">
        <v>2256</v>
      </c>
      <c r="C820" s="21"/>
      <c r="D820" s="4">
        <f>SUM(D821:D824)</f>
        <v>226050657</v>
      </c>
      <c r="E820" s="21">
        <f t="shared" si="26"/>
        <v>226050657</v>
      </c>
    </row>
    <row r="821" spans="1:5" ht="11.25">
      <c r="A821" s="44">
        <v>51501</v>
      </c>
      <c r="B821" s="21" t="s">
        <v>1946</v>
      </c>
      <c r="C821" s="21"/>
      <c r="D821" s="21">
        <v>8711</v>
      </c>
      <c r="E821" s="21">
        <f t="shared" si="26"/>
        <v>8711</v>
      </c>
    </row>
    <row r="822" spans="1:5" ht="11.25">
      <c r="A822" s="44">
        <v>51502</v>
      </c>
      <c r="B822" s="21" t="s">
        <v>1947</v>
      </c>
      <c r="C822" s="21"/>
      <c r="D822" s="21">
        <v>8417</v>
      </c>
      <c r="E822" s="21">
        <f t="shared" si="26"/>
        <v>8417</v>
      </c>
    </row>
    <row r="823" spans="1:5" ht="11.25">
      <c r="A823" s="44">
        <v>51503</v>
      </c>
      <c r="B823" s="21" t="s">
        <v>1949</v>
      </c>
      <c r="C823" s="21"/>
      <c r="D823" s="21">
        <v>224147376</v>
      </c>
      <c r="E823" s="21">
        <f t="shared" si="26"/>
        <v>224147376</v>
      </c>
    </row>
    <row r="824" spans="1:5" ht="11.25">
      <c r="A824" s="44">
        <v>51508</v>
      </c>
      <c r="B824" s="21" t="s">
        <v>1948</v>
      </c>
      <c r="C824" s="21"/>
      <c r="D824" s="21">
        <v>1886153</v>
      </c>
      <c r="E824" s="21">
        <f t="shared" si="26"/>
        <v>1886153</v>
      </c>
    </row>
    <row r="825" spans="1:5" ht="11.25">
      <c r="A825" s="44">
        <v>70000</v>
      </c>
      <c r="B825" s="4" t="s">
        <v>2257</v>
      </c>
      <c r="C825" s="4">
        <v>0</v>
      </c>
      <c r="D825" s="4">
        <f>+D826</f>
        <v>-407862467</v>
      </c>
      <c r="E825" s="4">
        <f aca="true" t="shared" si="27" ref="E825:E833">+C825+D825</f>
        <v>-407862467</v>
      </c>
    </row>
    <row r="826" spans="1:5" ht="11.25">
      <c r="A826" s="44">
        <v>70200</v>
      </c>
      <c r="B826" s="4" t="s">
        <v>2258</v>
      </c>
      <c r="C826" s="4">
        <v>0</v>
      </c>
      <c r="D826" s="4">
        <f>+D827</f>
        <v>-407862467</v>
      </c>
      <c r="E826" s="4">
        <f t="shared" si="27"/>
        <v>-407862467</v>
      </c>
    </row>
    <row r="827" spans="1:5" ht="11.25">
      <c r="A827" s="44">
        <v>70202</v>
      </c>
      <c r="B827" s="21" t="s">
        <v>2259</v>
      </c>
      <c r="C827" s="21">
        <v>0</v>
      </c>
      <c r="D827" s="21">
        <v>-407862467</v>
      </c>
      <c r="E827" s="21">
        <f t="shared" si="27"/>
        <v>-407862467</v>
      </c>
    </row>
    <row r="828" spans="1:5" ht="11.25">
      <c r="A828" s="44">
        <v>80000</v>
      </c>
      <c r="B828" s="4" t="s">
        <v>2260</v>
      </c>
      <c r="C828" s="21">
        <v>0</v>
      </c>
      <c r="D828" s="4">
        <f>+D830</f>
        <v>282137544</v>
      </c>
      <c r="E828" s="4">
        <f t="shared" si="27"/>
        <v>282137544</v>
      </c>
    </row>
    <row r="829" spans="1:5" ht="11.25">
      <c r="A829" s="44">
        <v>80200</v>
      </c>
      <c r="B829" s="4" t="s">
        <v>2258</v>
      </c>
      <c r="C829" s="4">
        <v>0</v>
      </c>
      <c r="D829" s="4">
        <f>+D830</f>
        <v>282137544</v>
      </c>
      <c r="E829" s="4">
        <f t="shared" si="27"/>
        <v>282137544</v>
      </c>
    </row>
    <row r="830" spans="1:5" ht="11.25">
      <c r="A830" s="44">
        <v>80202</v>
      </c>
      <c r="B830" s="21" t="s">
        <v>2259</v>
      </c>
      <c r="C830" s="21">
        <v>0</v>
      </c>
      <c r="D830" s="21">
        <v>282137544</v>
      </c>
      <c r="E830" s="21">
        <f t="shared" si="27"/>
        <v>282137544</v>
      </c>
    </row>
    <row r="831" spans="1:5" ht="11.25">
      <c r="A831" s="44">
        <v>90000</v>
      </c>
      <c r="B831" s="4" t="s">
        <v>2257</v>
      </c>
      <c r="C831" s="21">
        <v>0</v>
      </c>
      <c r="D831" s="4">
        <f>+D832</f>
        <v>125724923</v>
      </c>
      <c r="E831" s="4">
        <f t="shared" si="27"/>
        <v>125724923</v>
      </c>
    </row>
    <row r="832" spans="1:5" ht="11.25">
      <c r="A832" s="44">
        <v>90200</v>
      </c>
      <c r="B832" s="4" t="s">
        <v>2258</v>
      </c>
      <c r="C832" s="4">
        <v>0</v>
      </c>
      <c r="D832" s="4">
        <f>+D833</f>
        <v>125724923</v>
      </c>
      <c r="E832" s="4">
        <f t="shared" si="27"/>
        <v>125724923</v>
      </c>
    </row>
    <row r="833" spans="1:5" ht="11.25">
      <c r="A833" s="44">
        <v>90202</v>
      </c>
      <c r="B833" s="21" t="s">
        <v>2259</v>
      </c>
      <c r="C833" s="2">
        <v>0</v>
      </c>
      <c r="D833" s="21">
        <v>125724923</v>
      </c>
      <c r="E833" s="21">
        <f t="shared" si="27"/>
        <v>125724923</v>
      </c>
    </row>
    <row r="834" ht="11.25"/>
    <row r="835" ht="11.25"/>
    <row r="840" ht="11.25"/>
    <row r="841" spans="1:4" ht="11.25">
      <c r="A841" s="4" t="s">
        <v>2261</v>
      </c>
      <c r="B841" s="47"/>
      <c r="D841" s="34" t="s">
        <v>2262</v>
      </c>
    </row>
    <row r="842" spans="1:4" ht="11.25">
      <c r="A842" s="21" t="s">
        <v>2263</v>
      </c>
      <c r="B842" s="21"/>
      <c r="D842" s="2" t="s">
        <v>2264</v>
      </c>
    </row>
    <row r="843" spans="1:4" ht="11.25">
      <c r="A843" s="34" t="s">
        <v>1630</v>
      </c>
      <c r="B843" s="21"/>
      <c r="C843" s="21"/>
      <c r="D843" s="2"/>
    </row>
    <row r="844" spans="1:4" ht="11.25">
      <c r="A844" s="34"/>
      <c r="B844" s="21"/>
      <c r="C844" s="21"/>
      <c r="D844" s="2"/>
    </row>
    <row r="845" spans="1:4" ht="11.25">
      <c r="A845" s="34"/>
      <c r="B845" s="21"/>
      <c r="C845" s="21"/>
      <c r="D845" s="2"/>
    </row>
    <row r="846" spans="1:4" ht="11.25">
      <c r="A846" s="34"/>
      <c r="B846" s="21"/>
      <c r="C846" s="21"/>
      <c r="D846" s="2"/>
    </row>
    <row r="847" spans="1:4" ht="11.25">
      <c r="A847" s="34"/>
      <c r="B847" s="21"/>
      <c r="C847" s="21"/>
      <c r="D847" s="2"/>
    </row>
    <row r="848" spans="1:4" ht="11.25">
      <c r="A848" s="34"/>
      <c r="B848" s="21"/>
      <c r="C848" s="21"/>
      <c r="D848" s="2"/>
    </row>
    <row r="849" spans="1:4" ht="11.25">
      <c r="A849" s="34" t="s">
        <v>2265</v>
      </c>
      <c r="B849" s="21"/>
      <c r="C849" s="21"/>
      <c r="D849" s="2"/>
    </row>
    <row r="850" spans="1:4" ht="11.25">
      <c r="A850" s="2" t="s">
        <v>2266</v>
      </c>
      <c r="B850" s="21"/>
      <c r="C850" s="21"/>
      <c r="D850" s="2"/>
    </row>
    <row r="851" spans="1:4" ht="11.25">
      <c r="A851" s="2" t="s">
        <v>2267</v>
      </c>
      <c r="B851" s="21"/>
      <c r="C851" s="21"/>
      <c r="D851" s="2"/>
    </row>
    <row r="852" ht="11.25">
      <c r="A852" s="48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2686"/>
  <sheetViews>
    <sheetView workbookViewId="0" topLeftCell="A1">
      <selection activeCell="D7" sqref="D7"/>
    </sheetView>
  </sheetViews>
  <sheetFormatPr defaultColWidth="11.421875" defaultRowHeight="12.75"/>
  <cols>
    <col min="1" max="1" width="14.00390625" style="144" customWidth="1"/>
    <col min="2" max="2" width="39.8515625" style="72" customWidth="1"/>
    <col min="3" max="3" width="9.8515625" style="89" bestFit="1" customWidth="1"/>
    <col min="4" max="4" width="10.8515625" style="145" bestFit="1" customWidth="1"/>
    <col min="5" max="5" width="8.7109375" style="144" customWidth="1"/>
    <col min="6" max="6" width="41.7109375" style="72" customWidth="1"/>
    <col min="7" max="7" width="13.57421875" style="66" customWidth="1"/>
    <col min="8" max="16384" width="11.421875" style="66" customWidth="1"/>
  </cols>
  <sheetData>
    <row r="1" spans="1:7" ht="11.25">
      <c r="A1" s="60" t="s">
        <v>1628</v>
      </c>
      <c r="B1" s="61" t="s">
        <v>1629</v>
      </c>
      <c r="C1" s="62"/>
      <c r="D1" s="63"/>
      <c r="E1" s="64"/>
      <c r="F1" s="65"/>
      <c r="G1" s="60"/>
    </row>
    <row r="2" spans="1:7" ht="11.25">
      <c r="A2" s="60" t="s">
        <v>1632</v>
      </c>
      <c r="B2" s="61" t="s">
        <v>1633</v>
      </c>
      <c r="C2" s="62"/>
      <c r="D2" s="62"/>
      <c r="E2" s="64"/>
      <c r="F2" s="65" t="s">
        <v>2269</v>
      </c>
      <c r="G2" s="60"/>
    </row>
    <row r="3" spans="1:7" ht="11.25">
      <c r="A3" s="60" t="s">
        <v>1635</v>
      </c>
      <c r="B3" s="67" t="s">
        <v>1636</v>
      </c>
      <c r="C3" s="62"/>
      <c r="D3" s="62"/>
      <c r="E3" s="64"/>
      <c r="F3" s="65"/>
      <c r="G3" s="60"/>
    </row>
    <row r="4" spans="1:7" ht="11.25">
      <c r="A4" s="60" t="s">
        <v>2270</v>
      </c>
      <c r="B4" s="68">
        <v>11300000</v>
      </c>
      <c r="C4" s="62"/>
      <c r="D4" s="69"/>
      <c r="E4" s="64"/>
      <c r="F4" s="65"/>
      <c r="G4" s="60"/>
    </row>
    <row r="5" spans="1:7" ht="11.25">
      <c r="A5" s="60" t="s">
        <v>1639</v>
      </c>
      <c r="B5" s="70" t="s">
        <v>1640</v>
      </c>
      <c r="C5" s="62"/>
      <c r="D5" s="62"/>
      <c r="E5" s="64"/>
      <c r="F5" s="65"/>
      <c r="G5" s="71"/>
    </row>
    <row r="6" spans="1:7" ht="11.25">
      <c r="A6" s="60" t="s">
        <v>1630</v>
      </c>
      <c r="C6" s="63"/>
      <c r="D6" s="62"/>
      <c r="E6" s="64"/>
      <c r="F6" s="65"/>
      <c r="G6" s="60"/>
    </row>
    <row r="7" spans="1:7" ht="11.25">
      <c r="A7" s="60"/>
      <c r="B7" s="60" t="s">
        <v>1625</v>
      </c>
      <c r="C7" s="63"/>
      <c r="D7" s="62"/>
      <c r="E7" s="64"/>
      <c r="G7" s="60"/>
    </row>
    <row r="8" spans="1:7" ht="11.25">
      <c r="A8" s="60"/>
      <c r="B8" s="73"/>
      <c r="C8" s="149"/>
      <c r="D8" s="62"/>
      <c r="E8" s="64"/>
      <c r="F8" s="75" t="s">
        <v>2272</v>
      </c>
      <c r="G8" s="60"/>
    </row>
    <row r="9" spans="1:7" s="81" customFormat="1" ht="22.5">
      <c r="A9" s="150" t="s">
        <v>2273</v>
      </c>
      <c r="B9" s="147" t="s">
        <v>2274</v>
      </c>
      <c r="C9" s="147" t="s">
        <v>2275</v>
      </c>
      <c r="D9" s="147" t="s">
        <v>2276</v>
      </c>
      <c r="E9" s="151" t="s">
        <v>2277</v>
      </c>
      <c r="F9" s="152" t="s">
        <v>2278</v>
      </c>
      <c r="G9" s="153" t="s">
        <v>2279</v>
      </c>
    </row>
    <row r="10" spans="1:7" s="89" customFormat="1" ht="11.25">
      <c r="A10" s="154">
        <v>120101</v>
      </c>
      <c r="B10" s="148" t="s">
        <v>2280</v>
      </c>
      <c r="C10" s="84">
        <v>50956172</v>
      </c>
      <c r="D10" s="155">
        <v>0</v>
      </c>
      <c r="E10" s="86" t="s">
        <v>2281</v>
      </c>
      <c r="F10" s="87" t="s">
        <v>2282</v>
      </c>
      <c r="G10" s="156"/>
    </row>
    <row r="11" spans="1:7" ht="11.25">
      <c r="A11" s="99">
        <v>140414</v>
      </c>
      <c r="B11" s="91" t="s">
        <v>2283</v>
      </c>
      <c r="C11" s="84">
        <v>12608</v>
      </c>
      <c r="D11" s="92">
        <v>0</v>
      </c>
      <c r="E11" s="157" t="s">
        <v>2284</v>
      </c>
      <c r="F11" s="158" t="s">
        <v>2285</v>
      </c>
      <c r="G11" s="156"/>
    </row>
    <row r="12" spans="1:7" ht="22.5">
      <c r="A12" s="99">
        <v>140414</v>
      </c>
      <c r="B12" s="91" t="s">
        <v>2283</v>
      </c>
      <c r="C12" s="84">
        <v>7176</v>
      </c>
      <c r="D12" s="92">
        <v>0</v>
      </c>
      <c r="E12" s="157" t="s">
        <v>2286</v>
      </c>
      <c r="F12" s="159" t="s">
        <v>2287</v>
      </c>
      <c r="G12" s="156"/>
    </row>
    <row r="13" spans="1:7" ht="11.25">
      <c r="A13" s="99">
        <v>140414</v>
      </c>
      <c r="B13" s="91" t="s">
        <v>2283</v>
      </c>
      <c r="C13" s="84">
        <v>6521</v>
      </c>
      <c r="D13" s="92">
        <v>0</v>
      </c>
      <c r="E13" s="157" t="s">
        <v>2288</v>
      </c>
      <c r="F13" s="158" t="s">
        <v>2289</v>
      </c>
      <c r="G13" s="156"/>
    </row>
    <row r="14" spans="1:7" ht="11.25">
      <c r="A14" s="99">
        <v>140414</v>
      </c>
      <c r="B14" s="91" t="s">
        <v>2283</v>
      </c>
      <c r="C14" s="84">
        <v>6496</v>
      </c>
      <c r="D14" s="92">
        <v>0</v>
      </c>
      <c r="E14" s="157">
        <v>112525000</v>
      </c>
      <c r="F14" s="158" t="s">
        <v>2290</v>
      </c>
      <c r="G14" s="156"/>
    </row>
    <row r="15" spans="1:7" ht="11.25">
      <c r="A15" s="99">
        <v>140414</v>
      </c>
      <c r="B15" s="91" t="s">
        <v>2283</v>
      </c>
      <c r="C15" s="84">
        <v>1055</v>
      </c>
      <c r="D15" s="92">
        <v>0</v>
      </c>
      <c r="E15" s="157" t="s">
        <v>2291</v>
      </c>
      <c r="F15" s="158" t="s">
        <v>2292</v>
      </c>
      <c r="G15" s="156"/>
    </row>
    <row r="16" spans="1:7" ht="11.25">
      <c r="A16" s="99">
        <v>140414</v>
      </c>
      <c r="B16" s="91" t="s">
        <v>2283</v>
      </c>
      <c r="C16" s="84">
        <v>8695</v>
      </c>
      <c r="D16" s="92">
        <v>0</v>
      </c>
      <c r="E16" s="157" t="s">
        <v>2293</v>
      </c>
      <c r="F16" s="158" t="s">
        <v>2294</v>
      </c>
      <c r="G16" s="156"/>
    </row>
    <row r="17" spans="1:7" ht="11.25">
      <c r="A17" s="99">
        <v>140414</v>
      </c>
      <c r="B17" s="91" t="s">
        <v>2283</v>
      </c>
      <c r="C17" s="84">
        <v>4959</v>
      </c>
      <c r="D17" s="92">
        <v>0</v>
      </c>
      <c r="E17" s="157" t="s">
        <v>2295</v>
      </c>
      <c r="F17" s="158" t="s">
        <v>2296</v>
      </c>
      <c r="G17" s="156"/>
    </row>
    <row r="18" spans="1:7" ht="11.25">
      <c r="A18" s="99">
        <v>140414</v>
      </c>
      <c r="B18" s="91" t="s">
        <v>2283</v>
      </c>
      <c r="C18" s="84">
        <v>46638</v>
      </c>
      <c r="D18" s="92">
        <v>0</v>
      </c>
      <c r="E18" s="157" t="s">
        <v>2297</v>
      </c>
      <c r="F18" s="158" t="s">
        <v>2298</v>
      </c>
      <c r="G18" s="156"/>
    </row>
    <row r="19" spans="1:7" ht="11.25">
      <c r="A19" s="99">
        <v>140414</v>
      </c>
      <c r="B19" s="91" t="s">
        <v>2283</v>
      </c>
      <c r="C19" s="84">
        <v>1000</v>
      </c>
      <c r="D19" s="92">
        <v>0</v>
      </c>
      <c r="E19" s="157" t="s">
        <v>2299</v>
      </c>
      <c r="F19" s="158" t="s">
        <v>2300</v>
      </c>
      <c r="G19" s="156"/>
    </row>
    <row r="20" spans="1:7" ht="11.25">
      <c r="A20" s="99">
        <v>140414</v>
      </c>
      <c r="B20" s="91" t="s">
        <v>2283</v>
      </c>
      <c r="C20" s="84">
        <v>50346</v>
      </c>
      <c r="D20" s="92">
        <v>0</v>
      </c>
      <c r="E20" s="157" t="s">
        <v>2301</v>
      </c>
      <c r="F20" s="159" t="s">
        <v>2302</v>
      </c>
      <c r="G20" s="156"/>
    </row>
    <row r="21" spans="1:7" ht="11.25">
      <c r="A21" s="99">
        <v>140414</v>
      </c>
      <c r="B21" s="91" t="s">
        <v>2283</v>
      </c>
      <c r="C21" s="84">
        <v>770</v>
      </c>
      <c r="D21" s="92">
        <v>0</v>
      </c>
      <c r="E21" s="157" t="s">
        <v>1626</v>
      </c>
      <c r="F21" s="158" t="s">
        <v>1627</v>
      </c>
      <c r="G21" s="156"/>
    </row>
    <row r="22" spans="1:7" ht="11.25">
      <c r="A22" s="99">
        <v>140414</v>
      </c>
      <c r="B22" s="91" t="s">
        <v>2283</v>
      </c>
      <c r="C22" s="84">
        <v>552</v>
      </c>
      <c r="D22" s="92">
        <v>0</v>
      </c>
      <c r="E22" s="157" t="s">
        <v>2303</v>
      </c>
      <c r="F22" s="158" t="s">
        <v>2304</v>
      </c>
      <c r="G22" s="156"/>
    </row>
    <row r="23" spans="1:7" ht="11.25">
      <c r="A23" s="99">
        <v>140414</v>
      </c>
      <c r="B23" s="91" t="s">
        <v>2283</v>
      </c>
      <c r="C23" s="84">
        <v>306</v>
      </c>
      <c r="D23" s="92">
        <v>0</v>
      </c>
      <c r="E23" s="157" t="s">
        <v>2305</v>
      </c>
      <c r="F23" s="158" t="s">
        <v>2306</v>
      </c>
      <c r="G23" s="156"/>
    </row>
    <row r="24" spans="1:7" ht="11.25">
      <c r="A24" s="99">
        <v>140414</v>
      </c>
      <c r="B24" s="91" t="s">
        <v>2283</v>
      </c>
      <c r="C24" s="84">
        <v>401</v>
      </c>
      <c r="D24" s="92">
        <v>0</v>
      </c>
      <c r="E24" s="157" t="s">
        <v>2307</v>
      </c>
      <c r="F24" s="160" t="s">
        <v>2308</v>
      </c>
      <c r="G24" s="156"/>
    </row>
    <row r="25" spans="1:7" ht="11.25">
      <c r="A25" s="99">
        <v>140414</v>
      </c>
      <c r="B25" s="91" t="s">
        <v>2283</v>
      </c>
      <c r="C25" s="84">
        <v>31015</v>
      </c>
      <c r="D25" s="92">
        <v>0</v>
      </c>
      <c r="E25" s="157" t="s">
        <v>2309</v>
      </c>
      <c r="F25" s="158" t="s">
        <v>2310</v>
      </c>
      <c r="G25" s="156"/>
    </row>
    <row r="26" spans="1:7" ht="22.5">
      <c r="A26" s="99">
        <v>140414</v>
      </c>
      <c r="B26" s="91" t="s">
        <v>2283</v>
      </c>
      <c r="C26" s="84">
        <v>6889</v>
      </c>
      <c r="D26" s="92">
        <v>0</v>
      </c>
      <c r="E26" s="157" t="s">
        <v>2311</v>
      </c>
      <c r="F26" s="158" t="s">
        <v>2312</v>
      </c>
      <c r="G26" s="156"/>
    </row>
    <row r="27" spans="1:7" ht="11.25">
      <c r="A27" s="99">
        <v>140414</v>
      </c>
      <c r="B27" s="91" t="s">
        <v>2283</v>
      </c>
      <c r="C27" s="84">
        <v>1799</v>
      </c>
      <c r="D27" s="92">
        <v>0</v>
      </c>
      <c r="E27" s="157">
        <v>111515000</v>
      </c>
      <c r="F27" s="158" t="s">
        <v>2313</v>
      </c>
      <c r="G27" s="156"/>
    </row>
    <row r="28" spans="1:7" ht="11.25">
      <c r="A28" s="99">
        <v>140414</v>
      </c>
      <c r="B28" s="91" t="s">
        <v>2283</v>
      </c>
      <c r="C28" s="84">
        <v>102750</v>
      </c>
      <c r="D28" s="92">
        <v>0</v>
      </c>
      <c r="E28" s="157" t="s">
        <v>2314</v>
      </c>
      <c r="F28" s="159" t="s">
        <v>2315</v>
      </c>
      <c r="G28" s="156"/>
    </row>
    <row r="29" spans="1:7" ht="11.25">
      <c r="A29" s="99">
        <v>140414</v>
      </c>
      <c r="B29" s="91" t="s">
        <v>2283</v>
      </c>
      <c r="C29" s="84">
        <v>70217</v>
      </c>
      <c r="D29" s="92">
        <v>0</v>
      </c>
      <c r="E29" s="157">
        <v>112727000</v>
      </c>
      <c r="F29" s="158" t="s">
        <v>2316</v>
      </c>
      <c r="G29" s="156"/>
    </row>
    <row r="30" spans="1:7" ht="11.25">
      <c r="A30" s="99">
        <v>140414</v>
      </c>
      <c r="B30" s="91" t="s">
        <v>2283</v>
      </c>
      <c r="C30" s="84">
        <v>85622</v>
      </c>
      <c r="D30" s="92">
        <v>0</v>
      </c>
      <c r="E30" s="157">
        <v>114141000</v>
      </c>
      <c r="F30" s="158" t="s">
        <v>2317</v>
      </c>
      <c r="G30" s="156"/>
    </row>
    <row r="31" spans="1:7" ht="11.25">
      <c r="A31" s="99">
        <v>140414</v>
      </c>
      <c r="B31" s="91" t="s">
        <v>2283</v>
      </c>
      <c r="C31" s="84">
        <v>4</v>
      </c>
      <c r="D31" s="92">
        <v>0</v>
      </c>
      <c r="E31" s="161">
        <v>114444000</v>
      </c>
      <c r="F31" s="158" t="s">
        <v>2318</v>
      </c>
      <c r="G31" s="156"/>
    </row>
    <row r="32" spans="1:7" ht="11.25">
      <c r="A32" s="99">
        <v>140414</v>
      </c>
      <c r="B32" s="91" t="s">
        <v>2283</v>
      </c>
      <c r="C32" s="84">
        <v>654</v>
      </c>
      <c r="D32" s="92">
        <v>0</v>
      </c>
      <c r="E32" s="157">
        <v>115050000</v>
      </c>
      <c r="F32" s="159" t="s">
        <v>2319</v>
      </c>
      <c r="G32" s="156"/>
    </row>
    <row r="33" spans="1:7" ht="11.25">
      <c r="A33" s="99">
        <v>140414</v>
      </c>
      <c r="B33" s="91" t="s">
        <v>2283</v>
      </c>
      <c r="C33" s="84">
        <v>3583</v>
      </c>
      <c r="D33" s="92">
        <v>0</v>
      </c>
      <c r="E33" s="157">
        <v>115454000</v>
      </c>
      <c r="F33" s="158" t="s">
        <v>2320</v>
      </c>
      <c r="G33" s="156"/>
    </row>
    <row r="34" spans="1:7" ht="11.25">
      <c r="A34" s="99">
        <v>140414</v>
      </c>
      <c r="B34" s="91" t="s">
        <v>2283</v>
      </c>
      <c r="C34" s="84">
        <v>3488</v>
      </c>
      <c r="D34" s="92">
        <v>0</v>
      </c>
      <c r="E34" s="157">
        <v>116363000</v>
      </c>
      <c r="F34" s="158" t="s">
        <v>2321</v>
      </c>
      <c r="G34" s="156"/>
    </row>
    <row r="35" spans="1:7" ht="11.25">
      <c r="A35" s="99">
        <v>140414</v>
      </c>
      <c r="B35" s="91" t="s">
        <v>2283</v>
      </c>
      <c r="C35" s="84">
        <v>99136</v>
      </c>
      <c r="D35" s="92">
        <v>0</v>
      </c>
      <c r="E35" s="157">
        <v>116868000</v>
      </c>
      <c r="F35" s="158" t="s">
        <v>2322</v>
      </c>
      <c r="G35" s="156"/>
    </row>
    <row r="36" spans="1:7" ht="11.25">
      <c r="A36" s="99">
        <v>140414</v>
      </c>
      <c r="B36" s="91" t="s">
        <v>2283</v>
      </c>
      <c r="C36" s="84">
        <v>59679</v>
      </c>
      <c r="D36" s="92">
        <v>0</v>
      </c>
      <c r="E36" s="157">
        <v>117070000</v>
      </c>
      <c r="F36" s="158" t="s">
        <v>2323</v>
      </c>
      <c r="G36" s="156"/>
    </row>
    <row r="37" spans="1:7" ht="11.25">
      <c r="A37" s="99">
        <v>140414</v>
      </c>
      <c r="B37" s="91" t="s">
        <v>2283</v>
      </c>
      <c r="C37" s="84">
        <v>17074</v>
      </c>
      <c r="D37" s="92">
        <v>0</v>
      </c>
      <c r="E37" s="157">
        <v>117676000</v>
      </c>
      <c r="F37" s="158" t="s">
        <v>2324</v>
      </c>
      <c r="G37" s="156"/>
    </row>
    <row r="38" spans="1:7" ht="22.5">
      <c r="A38" s="99">
        <v>140414</v>
      </c>
      <c r="B38" s="91" t="s">
        <v>2283</v>
      </c>
      <c r="C38" s="84">
        <v>36312</v>
      </c>
      <c r="D38" s="92">
        <v>0</v>
      </c>
      <c r="E38" s="157">
        <v>118686000</v>
      </c>
      <c r="F38" s="158" t="s">
        <v>2325</v>
      </c>
      <c r="G38" s="156"/>
    </row>
    <row r="39" spans="1:7" ht="11.25">
      <c r="A39" s="99">
        <v>140414</v>
      </c>
      <c r="B39" s="91" t="s">
        <v>2283</v>
      </c>
      <c r="C39" s="84">
        <v>5436</v>
      </c>
      <c r="D39" s="92">
        <v>0</v>
      </c>
      <c r="E39" s="157" t="s">
        <v>2326</v>
      </c>
      <c r="F39" s="158" t="s">
        <v>2327</v>
      </c>
      <c r="G39" s="156"/>
    </row>
    <row r="40" spans="1:7" ht="11.25">
      <c r="A40" s="99">
        <v>140414</v>
      </c>
      <c r="B40" s="91" t="s">
        <v>2283</v>
      </c>
      <c r="C40" s="84">
        <v>6979</v>
      </c>
      <c r="D40" s="92">
        <v>0</v>
      </c>
      <c r="E40" s="157">
        <v>119999000</v>
      </c>
      <c r="F40" s="158" t="s">
        <v>2328</v>
      </c>
      <c r="G40" s="156"/>
    </row>
    <row r="41" spans="1:7" ht="11.25">
      <c r="A41" s="99">
        <v>140414</v>
      </c>
      <c r="B41" s="91" t="s">
        <v>2283</v>
      </c>
      <c r="C41" s="84">
        <v>155</v>
      </c>
      <c r="D41" s="92">
        <v>0</v>
      </c>
      <c r="E41" s="157">
        <v>210015600</v>
      </c>
      <c r="F41" s="158" t="s">
        <v>2329</v>
      </c>
      <c r="G41" s="156"/>
    </row>
    <row r="42" spans="1:7" ht="11.25">
      <c r="A42" s="99">
        <v>140414</v>
      </c>
      <c r="B42" s="91" t="s">
        <v>2283</v>
      </c>
      <c r="C42" s="84">
        <v>131</v>
      </c>
      <c r="D42" s="92">
        <v>0</v>
      </c>
      <c r="E42" s="157" t="s">
        <v>2330</v>
      </c>
      <c r="F42" s="158" t="s">
        <v>2331</v>
      </c>
      <c r="G42" s="156"/>
    </row>
    <row r="43" spans="1:7" ht="11.25">
      <c r="A43" s="99">
        <v>140414</v>
      </c>
      <c r="B43" s="91" t="s">
        <v>2283</v>
      </c>
      <c r="C43" s="84">
        <v>156</v>
      </c>
      <c r="D43" s="92">
        <v>0</v>
      </c>
      <c r="E43" s="157">
        <v>210050400</v>
      </c>
      <c r="F43" s="158" t="s">
        <v>2332</v>
      </c>
      <c r="G43" s="156"/>
    </row>
    <row r="44" spans="1:7" ht="11.25">
      <c r="A44" s="99">
        <v>140414</v>
      </c>
      <c r="B44" s="91" t="s">
        <v>2283</v>
      </c>
      <c r="C44" s="84">
        <v>124</v>
      </c>
      <c r="D44" s="92">
        <v>0</v>
      </c>
      <c r="E44" s="157">
        <v>210068500</v>
      </c>
      <c r="F44" s="158" t="s">
        <v>2333</v>
      </c>
      <c r="G44" s="156"/>
    </row>
    <row r="45" spans="1:7" ht="11.25">
      <c r="A45" s="99">
        <v>140414</v>
      </c>
      <c r="B45" s="91" t="s">
        <v>2283</v>
      </c>
      <c r="C45" s="84">
        <v>7</v>
      </c>
      <c r="D45" s="92">
        <v>0</v>
      </c>
      <c r="E45" s="157">
        <v>210076100</v>
      </c>
      <c r="F45" s="158" t="s">
        <v>2334</v>
      </c>
      <c r="G45" s="156"/>
    </row>
    <row r="46" spans="1:7" ht="11.25">
      <c r="A46" s="99">
        <v>140414</v>
      </c>
      <c r="B46" s="91" t="s">
        <v>2283</v>
      </c>
      <c r="C46" s="84">
        <v>308</v>
      </c>
      <c r="D46" s="92">
        <v>0</v>
      </c>
      <c r="E46" s="157">
        <v>210076400</v>
      </c>
      <c r="F46" s="158" t="s">
        <v>2335</v>
      </c>
      <c r="G46" s="156"/>
    </row>
    <row r="47" spans="1:7" ht="11.25">
      <c r="A47" s="99">
        <v>140414</v>
      </c>
      <c r="B47" s="91" t="s">
        <v>2283</v>
      </c>
      <c r="C47" s="84">
        <v>179</v>
      </c>
      <c r="D47" s="92">
        <v>0</v>
      </c>
      <c r="E47" s="157">
        <v>210095200</v>
      </c>
      <c r="F47" s="158" t="s">
        <v>2336</v>
      </c>
      <c r="G47" s="156"/>
    </row>
    <row r="48" spans="1:7" ht="11.25">
      <c r="A48" s="99">
        <v>140414</v>
      </c>
      <c r="B48" s="91" t="s">
        <v>2283</v>
      </c>
      <c r="C48" s="84">
        <v>19376</v>
      </c>
      <c r="D48" s="92">
        <v>0</v>
      </c>
      <c r="E48" s="157" t="s">
        <v>2337</v>
      </c>
      <c r="F48" s="158" t="s">
        <v>2338</v>
      </c>
      <c r="G48" s="156"/>
    </row>
    <row r="49" spans="1:7" ht="11.25">
      <c r="A49" s="99">
        <v>140414</v>
      </c>
      <c r="B49" s="91" t="s">
        <v>2283</v>
      </c>
      <c r="C49" s="84">
        <v>8</v>
      </c>
      <c r="D49" s="92">
        <v>0</v>
      </c>
      <c r="E49" s="162">
        <v>210120001</v>
      </c>
      <c r="F49" s="159" t="s">
        <v>2339</v>
      </c>
      <c r="G49" s="156"/>
    </row>
    <row r="50" spans="1:7" ht="11.25">
      <c r="A50" s="99">
        <v>140414</v>
      </c>
      <c r="B50" s="91" t="s">
        <v>2283</v>
      </c>
      <c r="C50" s="84">
        <v>97</v>
      </c>
      <c r="D50" s="92">
        <v>0</v>
      </c>
      <c r="E50" s="157">
        <v>210123001</v>
      </c>
      <c r="F50" s="158" t="s">
        <v>2340</v>
      </c>
      <c r="G50" s="156"/>
    </row>
    <row r="51" spans="1:7" ht="11.25">
      <c r="A51" s="99">
        <v>140414</v>
      </c>
      <c r="B51" s="91" t="s">
        <v>2283</v>
      </c>
      <c r="C51" s="84">
        <v>27</v>
      </c>
      <c r="D51" s="92">
        <v>0</v>
      </c>
      <c r="E51" s="157">
        <v>210127001</v>
      </c>
      <c r="F51" s="158" t="s">
        <v>2341</v>
      </c>
      <c r="G51" s="156"/>
    </row>
    <row r="52" spans="1:7" ht="11.25">
      <c r="A52" s="99">
        <v>140414</v>
      </c>
      <c r="B52" s="91" t="s">
        <v>2283</v>
      </c>
      <c r="C52" s="84">
        <v>275</v>
      </c>
      <c r="D52" s="92">
        <v>0</v>
      </c>
      <c r="E52" s="157">
        <v>210141001</v>
      </c>
      <c r="F52" s="158" t="s">
        <v>2342</v>
      </c>
      <c r="G52" s="156"/>
    </row>
    <row r="53" spans="1:7" ht="11.25">
      <c r="A53" s="99">
        <v>140414</v>
      </c>
      <c r="B53" s="91" t="s">
        <v>2283</v>
      </c>
      <c r="C53" s="84">
        <v>477</v>
      </c>
      <c r="D53" s="92">
        <v>0</v>
      </c>
      <c r="E53" s="157">
        <v>210147001</v>
      </c>
      <c r="F53" s="158" t="s">
        <v>2343</v>
      </c>
      <c r="G53" s="156"/>
    </row>
    <row r="54" spans="1:7" ht="11.25">
      <c r="A54" s="99">
        <v>140414</v>
      </c>
      <c r="B54" s="91" t="s">
        <v>2283</v>
      </c>
      <c r="C54" s="84">
        <v>220</v>
      </c>
      <c r="D54" s="92">
        <v>0</v>
      </c>
      <c r="E54" s="157">
        <v>210154001</v>
      </c>
      <c r="F54" s="158" t="s">
        <v>2344</v>
      </c>
      <c r="G54" s="156"/>
    </row>
    <row r="55" spans="1:7" ht="11.25">
      <c r="A55" s="99">
        <v>140414</v>
      </c>
      <c r="B55" s="91" t="s">
        <v>2283</v>
      </c>
      <c r="C55" s="84">
        <v>647</v>
      </c>
      <c r="D55" s="92">
        <v>0</v>
      </c>
      <c r="E55" s="157" t="s">
        <v>2345</v>
      </c>
      <c r="F55" s="158" t="s">
        <v>2346</v>
      </c>
      <c r="G55" s="156"/>
    </row>
    <row r="56" spans="1:7" ht="11.25">
      <c r="A56" s="99">
        <v>140414</v>
      </c>
      <c r="B56" s="91" t="s">
        <v>2283</v>
      </c>
      <c r="C56" s="84">
        <v>60612</v>
      </c>
      <c r="D56" s="92">
        <v>0</v>
      </c>
      <c r="E56" s="157">
        <v>210170001</v>
      </c>
      <c r="F56" s="158" t="s">
        <v>2347</v>
      </c>
      <c r="G56" s="156"/>
    </row>
    <row r="57" spans="1:7" ht="11.25">
      <c r="A57" s="99">
        <v>140414</v>
      </c>
      <c r="B57" s="91" t="s">
        <v>2283</v>
      </c>
      <c r="C57" s="84">
        <v>4225</v>
      </c>
      <c r="D57" s="92">
        <v>0</v>
      </c>
      <c r="E57" s="157">
        <v>210176001</v>
      </c>
      <c r="F57" s="158" t="s">
        <v>2348</v>
      </c>
      <c r="G57" s="156"/>
    </row>
    <row r="58" spans="1:7" ht="11.25">
      <c r="A58" s="99">
        <v>140414</v>
      </c>
      <c r="B58" s="91" t="s">
        <v>2283</v>
      </c>
      <c r="C58" s="84">
        <v>35</v>
      </c>
      <c r="D58" s="92">
        <v>0</v>
      </c>
      <c r="E58" s="157">
        <v>210186001</v>
      </c>
      <c r="F58" s="163" t="s">
        <v>2349</v>
      </c>
      <c r="G58" s="156"/>
    </row>
    <row r="59" spans="1:7" ht="11.25">
      <c r="A59" s="99">
        <v>140414</v>
      </c>
      <c r="B59" s="91" t="s">
        <v>2283</v>
      </c>
      <c r="C59" s="84">
        <v>373</v>
      </c>
      <c r="D59" s="92">
        <v>0</v>
      </c>
      <c r="E59" s="157">
        <v>210197001</v>
      </c>
      <c r="F59" s="164" t="s">
        <v>2350</v>
      </c>
      <c r="G59" s="156"/>
    </row>
    <row r="60" spans="1:7" ht="11.25">
      <c r="A60" s="99">
        <v>140414</v>
      </c>
      <c r="B60" s="91" t="s">
        <v>2283</v>
      </c>
      <c r="C60" s="84">
        <v>6</v>
      </c>
      <c r="D60" s="92">
        <v>0</v>
      </c>
      <c r="E60" s="157">
        <v>210199001</v>
      </c>
      <c r="F60" s="158" t="s">
        <v>2351</v>
      </c>
      <c r="G60" s="156"/>
    </row>
    <row r="61" spans="1:7" ht="11.25">
      <c r="A61" s="99">
        <v>140414</v>
      </c>
      <c r="B61" s="91" t="s">
        <v>2283</v>
      </c>
      <c r="C61" s="84">
        <v>202</v>
      </c>
      <c r="D61" s="92">
        <v>0</v>
      </c>
      <c r="E61" s="157">
        <v>210263302</v>
      </c>
      <c r="F61" s="158" t="s">
        <v>2352</v>
      </c>
      <c r="G61" s="156"/>
    </row>
    <row r="62" spans="1:7" ht="11.25">
      <c r="A62" s="99">
        <v>140414</v>
      </c>
      <c r="B62" s="91" t="s">
        <v>2283</v>
      </c>
      <c r="C62" s="84">
        <v>90</v>
      </c>
      <c r="D62" s="92">
        <v>0</v>
      </c>
      <c r="E62" s="157">
        <v>210341503</v>
      </c>
      <c r="F62" s="158" t="s">
        <v>2353</v>
      </c>
      <c r="G62" s="156"/>
    </row>
    <row r="63" spans="1:7" ht="22.5">
      <c r="A63" s="99">
        <v>140414</v>
      </c>
      <c r="B63" s="91" t="s">
        <v>2283</v>
      </c>
      <c r="C63" s="84">
        <v>79</v>
      </c>
      <c r="D63" s="92">
        <v>0</v>
      </c>
      <c r="E63" s="157">
        <v>210376403</v>
      </c>
      <c r="F63" s="158" t="s">
        <v>2354</v>
      </c>
      <c r="G63" s="156"/>
    </row>
    <row r="64" spans="1:7" ht="11.25">
      <c r="A64" s="99">
        <v>140414</v>
      </c>
      <c r="B64" s="91" t="s">
        <v>2283</v>
      </c>
      <c r="C64" s="84">
        <v>4</v>
      </c>
      <c r="D64" s="92">
        <v>0</v>
      </c>
      <c r="E64" s="157" t="s">
        <v>2355</v>
      </c>
      <c r="F64" s="158" t="s">
        <v>2356</v>
      </c>
      <c r="G64" s="156"/>
    </row>
    <row r="65" spans="1:7" ht="11.25">
      <c r="A65" s="99">
        <v>140414</v>
      </c>
      <c r="B65" s="91" t="s">
        <v>2283</v>
      </c>
      <c r="C65" s="84">
        <v>143</v>
      </c>
      <c r="D65" s="92">
        <v>0</v>
      </c>
      <c r="E65" s="157" t="s">
        <v>2357</v>
      </c>
      <c r="F65" s="158" t="s">
        <v>2358</v>
      </c>
      <c r="G65" s="156"/>
    </row>
    <row r="66" spans="1:7" ht="11.25">
      <c r="A66" s="99">
        <v>140414</v>
      </c>
      <c r="B66" s="91" t="s">
        <v>2283</v>
      </c>
      <c r="C66" s="84">
        <v>84</v>
      </c>
      <c r="D66" s="92">
        <v>0</v>
      </c>
      <c r="E66" s="157">
        <v>210547605</v>
      </c>
      <c r="F66" s="158" t="s">
        <v>2359</v>
      </c>
      <c r="G66" s="156"/>
    </row>
    <row r="67" spans="1:7" ht="11.25">
      <c r="A67" s="99">
        <v>140414</v>
      </c>
      <c r="B67" s="91" t="s">
        <v>2283</v>
      </c>
      <c r="C67" s="84">
        <v>11</v>
      </c>
      <c r="D67" s="92">
        <v>0</v>
      </c>
      <c r="E67" s="157">
        <v>210627006</v>
      </c>
      <c r="F67" s="158" t="s">
        <v>2360</v>
      </c>
      <c r="G67" s="156"/>
    </row>
    <row r="68" spans="1:7" ht="11.25">
      <c r="A68" s="99">
        <v>140414</v>
      </c>
      <c r="B68" s="91" t="s">
        <v>2283</v>
      </c>
      <c r="C68" s="84">
        <v>199</v>
      </c>
      <c r="D68" s="92">
        <v>0</v>
      </c>
      <c r="E68" s="157">
        <v>210641006</v>
      </c>
      <c r="F68" s="158" t="s">
        <v>2361</v>
      </c>
      <c r="G68" s="156"/>
    </row>
    <row r="69" spans="1:7" ht="11.25">
      <c r="A69" s="99">
        <v>140414</v>
      </c>
      <c r="B69" s="91" t="s">
        <v>2283</v>
      </c>
      <c r="C69" s="84">
        <v>157</v>
      </c>
      <c r="D69" s="92">
        <v>0</v>
      </c>
      <c r="E69" s="157">
        <v>210641306</v>
      </c>
      <c r="F69" s="158" t="s">
        <v>2362</v>
      </c>
      <c r="G69" s="156"/>
    </row>
    <row r="70" spans="1:7" ht="11.25">
      <c r="A70" s="99">
        <v>140414</v>
      </c>
      <c r="B70" s="91" t="s">
        <v>2283</v>
      </c>
      <c r="C70" s="84">
        <v>155</v>
      </c>
      <c r="D70" s="92">
        <v>0</v>
      </c>
      <c r="E70" s="157">
        <v>210650606</v>
      </c>
      <c r="F70" s="158" t="s">
        <v>2363</v>
      </c>
      <c r="G70" s="156"/>
    </row>
    <row r="71" spans="1:7" ht="11.25">
      <c r="A71" s="99">
        <v>140414</v>
      </c>
      <c r="B71" s="91" t="s">
        <v>2283</v>
      </c>
      <c r="C71" s="84">
        <v>9</v>
      </c>
      <c r="D71" s="92">
        <v>0</v>
      </c>
      <c r="E71" s="157">
        <v>210668406</v>
      </c>
      <c r="F71" s="158" t="s">
        <v>2364</v>
      </c>
      <c r="G71" s="156"/>
    </row>
    <row r="72" spans="1:7" ht="11.25">
      <c r="A72" s="99">
        <v>140414</v>
      </c>
      <c r="B72" s="91" t="s">
        <v>2283</v>
      </c>
      <c r="C72" s="84">
        <v>203</v>
      </c>
      <c r="D72" s="92">
        <v>0</v>
      </c>
      <c r="E72" s="157">
        <v>210676306</v>
      </c>
      <c r="F72" s="158" t="s">
        <v>2365</v>
      </c>
      <c r="G72" s="156"/>
    </row>
    <row r="73" spans="1:7" ht="11.25">
      <c r="A73" s="99">
        <v>140414</v>
      </c>
      <c r="B73" s="91" t="s">
        <v>2283</v>
      </c>
      <c r="C73" s="84">
        <v>316</v>
      </c>
      <c r="D73" s="92">
        <v>0</v>
      </c>
      <c r="E73" s="157">
        <v>210723807</v>
      </c>
      <c r="F73" s="158" t="s">
        <v>2366</v>
      </c>
      <c r="G73" s="156"/>
    </row>
    <row r="74" spans="1:7" ht="11.25">
      <c r="A74" s="99">
        <v>140414</v>
      </c>
      <c r="B74" s="91" t="s">
        <v>2283</v>
      </c>
      <c r="C74" s="84">
        <v>24</v>
      </c>
      <c r="D74" s="92">
        <v>0</v>
      </c>
      <c r="E74" s="157" t="s">
        <v>2367</v>
      </c>
      <c r="F74" s="158" t="s">
        <v>2368</v>
      </c>
      <c r="G74" s="156"/>
    </row>
    <row r="75" spans="1:7" ht="11.25">
      <c r="A75" s="99">
        <v>140414</v>
      </c>
      <c r="B75" s="91" t="s">
        <v>2283</v>
      </c>
      <c r="C75" s="84">
        <v>273</v>
      </c>
      <c r="D75" s="92">
        <v>0</v>
      </c>
      <c r="E75" s="157">
        <v>210741807</v>
      </c>
      <c r="F75" s="158" t="s">
        <v>2369</v>
      </c>
      <c r="G75" s="156"/>
    </row>
    <row r="76" spans="1:7" ht="11.25">
      <c r="A76" s="99">
        <v>140414</v>
      </c>
      <c r="B76" s="91" t="s">
        <v>2283</v>
      </c>
      <c r="C76" s="84">
        <v>116</v>
      </c>
      <c r="D76" s="92">
        <v>0</v>
      </c>
      <c r="E76" s="157">
        <v>210768207</v>
      </c>
      <c r="F76" s="158" t="s">
        <v>2370</v>
      </c>
      <c r="G76" s="156"/>
    </row>
    <row r="77" spans="1:7" ht="11.25">
      <c r="A77" s="99">
        <v>140414</v>
      </c>
      <c r="B77" s="91" t="s">
        <v>2283</v>
      </c>
      <c r="C77" s="84">
        <v>10092</v>
      </c>
      <c r="D77" s="92">
        <v>0</v>
      </c>
      <c r="E77" s="157">
        <v>210768307</v>
      </c>
      <c r="F77" s="158" t="s">
        <v>2371</v>
      </c>
      <c r="G77" s="156"/>
    </row>
    <row r="78" spans="1:7" ht="11.25">
      <c r="A78" s="99">
        <v>140414</v>
      </c>
      <c r="B78" s="91" t="s">
        <v>2283</v>
      </c>
      <c r="C78" s="84">
        <v>150</v>
      </c>
      <c r="D78" s="92">
        <v>0</v>
      </c>
      <c r="E78" s="157">
        <v>210873408</v>
      </c>
      <c r="F78" s="158" t="s">
        <v>2372</v>
      </c>
      <c r="G78" s="156"/>
    </row>
    <row r="79" spans="1:7" ht="11.25">
      <c r="A79" s="99">
        <v>140414</v>
      </c>
      <c r="B79" s="91" t="s">
        <v>2283</v>
      </c>
      <c r="C79" s="84">
        <v>90</v>
      </c>
      <c r="D79" s="92">
        <v>0</v>
      </c>
      <c r="E79" s="157">
        <v>210968209</v>
      </c>
      <c r="F79" s="163" t="s">
        <v>2373</v>
      </c>
      <c r="G79" s="156"/>
    </row>
    <row r="80" spans="1:7" ht="11.25">
      <c r="A80" s="99">
        <v>140414</v>
      </c>
      <c r="B80" s="91" t="s">
        <v>2283</v>
      </c>
      <c r="C80" s="84">
        <v>23</v>
      </c>
      <c r="D80" s="92">
        <v>0</v>
      </c>
      <c r="E80" s="157">
        <v>211015810</v>
      </c>
      <c r="F80" s="158" t="s">
        <v>2374</v>
      </c>
      <c r="G80" s="156"/>
    </row>
    <row r="81" spans="1:7" ht="11.25">
      <c r="A81" s="99">
        <v>140414</v>
      </c>
      <c r="B81" s="91" t="s">
        <v>2283</v>
      </c>
      <c r="C81" s="84">
        <v>150</v>
      </c>
      <c r="D81" s="92">
        <v>0</v>
      </c>
      <c r="E81" s="157">
        <v>211027810</v>
      </c>
      <c r="F81" s="158" t="s">
        <v>2375</v>
      </c>
      <c r="G81" s="156"/>
    </row>
    <row r="82" spans="1:7" ht="11.25">
      <c r="A82" s="99">
        <v>140414</v>
      </c>
      <c r="B82" s="91" t="s">
        <v>2283</v>
      </c>
      <c r="C82" s="84">
        <v>26</v>
      </c>
      <c r="D82" s="92">
        <v>0</v>
      </c>
      <c r="E82" s="157">
        <v>211054810</v>
      </c>
      <c r="F82" s="158" t="s">
        <v>2376</v>
      </c>
      <c r="G82" s="156"/>
    </row>
    <row r="83" spans="1:7" ht="11.25">
      <c r="A83" s="99">
        <v>140414</v>
      </c>
      <c r="B83" s="91" t="s">
        <v>2283</v>
      </c>
      <c r="C83" s="84">
        <v>20</v>
      </c>
      <c r="D83" s="92">
        <v>0</v>
      </c>
      <c r="E83" s="157" t="s">
        <v>2377</v>
      </c>
      <c r="F83" s="158" t="s">
        <v>2378</v>
      </c>
      <c r="G83" s="156"/>
    </row>
    <row r="84" spans="1:7" ht="11.25">
      <c r="A84" s="99">
        <v>140414</v>
      </c>
      <c r="B84" s="91" t="s">
        <v>2283</v>
      </c>
      <c r="C84" s="84">
        <v>843</v>
      </c>
      <c r="D84" s="92">
        <v>0</v>
      </c>
      <c r="E84" s="157">
        <v>211150711</v>
      </c>
      <c r="F84" s="158" t="s">
        <v>2379</v>
      </c>
      <c r="G84" s="156"/>
    </row>
    <row r="85" spans="1:7" ht="11.25">
      <c r="A85" s="99">
        <v>140414</v>
      </c>
      <c r="B85" s="91" t="s">
        <v>2283</v>
      </c>
      <c r="C85" s="84">
        <v>91</v>
      </c>
      <c r="D85" s="92">
        <v>0</v>
      </c>
      <c r="E85" s="157">
        <v>211163111</v>
      </c>
      <c r="F85" s="158" t="s">
        <v>2380</v>
      </c>
      <c r="G85" s="156"/>
    </row>
    <row r="86" spans="1:7" ht="11.25">
      <c r="A86" s="99">
        <v>140414</v>
      </c>
      <c r="B86" s="91" t="s">
        <v>2283</v>
      </c>
      <c r="C86" s="84">
        <v>66</v>
      </c>
      <c r="D86" s="92">
        <v>0</v>
      </c>
      <c r="E86" s="157" t="s">
        <v>2381</v>
      </c>
      <c r="F86" s="158" t="s">
        <v>2382</v>
      </c>
      <c r="G86" s="156"/>
    </row>
    <row r="87" spans="1:7" ht="11.25">
      <c r="A87" s="99">
        <v>140414</v>
      </c>
      <c r="B87" s="91" t="s">
        <v>2283</v>
      </c>
      <c r="C87" s="84">
        <v>94</v>
      </c>
      <c r="D87" s="92">
        <v>0</v>
      </c>
      <c r="E87" s="157">
        <v>211225312</v>
      </c>
      <c r="F87" s="158" t="s">
        <v>2383</v>
      </c>
      <c r="G87" s="156"/>
    </row>
    <row r="88" spans="1:7" ht="11.25">
      <c r="A88" s="99">
        <v>140414</v>
      </c>
      <c r="B88" s="91" t="s">
        <v>2283</v>
      </c>
      <c r="C88" s="84">
        <v>102</v>
      </c>
      <c r="D88" s="92">
        <v>0</v>
      </c>
      <c r="E88" s="157">
        <v>211263212</v>
      </c>
      <c r="F88" s="158" t="s">
        <v>2384</v>
      </c>
      <c r="G88" s="156"/>
    </row>
    <row r="89" spans="1:7" ht="11.25">
      <c r="A89" s="99">
        <v>140414</v>
      </c>
      <c r="B89" s="91" t="s">
        <v>2283</v>
      </c>
      <c r="C89" s="84">
        <v>107</v>
      </c>
      <c r="D89" s="92">
        <v>0</v>
      </c>
      <c r="E89" s="157">
        <v>211317013</v>
      </c>
      <c r="F89" s="158" t="s">
        <v>2385</v>
      </c>
      <c r="G89" s="156"/>
    </row>
    <row r="90" spans="1:7" ht="11.25">
      <c r="A90" s="99">
        <v>140414</v>
      </c>
      <c r="B90" s="91" t="s">
        <v>2283</v>
      </c>
      <c r="C90" s="84">
        <v>15</v>
      </c>
      <c r="D90" s="92">
        <v>0</v>
      </c>
      <c r="E90" s="157">
        <v>211325513</v>
      </c>
      <c r="F90" s="158" t="s">
        <v>2386</v>
      </c>
      <c r="G90" s="156"/>
    </row>
    <row r="91" spans="1:7" ht="11.25">
      <c r="A91" s="99">
        <v>140414</v>
      </c>
      <c r="B91" s="91" t="s">
        <v>2283</v>
      </c>
      <c r="C91" s="84">
        <v>126</v>
      </c>
      <c r="D91" s="92">
        <v>0</v>
      </c>
      <c r="E91" s="157">
        <v>211341013</v>
      </c>
      <c r="F91" s="158" t="s">
        <v>2387</v>
      </c>
      <c r="G91" s="156"/>
    </row>
    <row r="92" spans="1:7" ht="11.25">
      <c r="A92" s="99">
        <v>140414</v>
      </c>
      <c r="B92" s="91" t="s">
        <v>2283</v>
      </c>
      <c r="C92" s="84">
        <v>30</v>
      </c>
      <c r="D92" s="92">
        <v>0</v>
      </c>
      <c r="E92" s="157">
        <v>211350313</v>
      </c>
      <c r="F92" s="158" t="s">
        <v>2388</v>
      </c>
      <c r="G92" s="156"/>
    </row>
    <row r="93" spans="1:7" ht="11.25">
      <c r="A93" s="99">
        <v>140414</v>
      </c>
      <c r="B93" s="91" t="s">
        <v>2283</v>
      </c>
      <c r="C93" s="84">
        <v>58</v>
      </c>
      <c r="D93" s="92">
        <v>0</v>
      </c>
      <c r="E93" s="93">
        <v>211376113</v>
      </c>
      <c r="F93" s="158" t="s">
        <v>2389</v>
      </c>
      <c r="G93" s="156"/>
    </row>
    <row r="94" spans="1:7" ht="11.25">
      <c r="A94" s="99">
        <v>140414</v>
      </c>
      <c r="B94" s="91" t="s">
        <v>2283</v>
      </c>
      <c r="C94" s="84">
        <v>21</v>
      </c>
      <c r="D94" s="92">
        <v>0</v>
      </c>
      <c r="E94" s="157">
        <v>211415114</v>
      </c>
      <c r="F94" s="158" t="s">
        <v>2390</v>
      </c>
      <c r="G94" s="156"/>
    </row>
    <row r="95" spans="1:7" ht="11.25">
      <c r="A95" s="99">
        <v>140414</v>
      </c>
      <c r="B95" s="91" t="s">
        <v>2283</v>
      </c>
      <c r="C95" s="84">
        <v>317</v>
      </c>
      <c r="D95" s="92">
        <v>0</v>
      </c>
      <c r="E95" s="157" t="s">
        <v>2391</v>
      </c>
      <c r="F95" s="158" t="s">
        <v>2392</v>
      </c>
      <c r="G95" s="156"/>
    </row>
    <row r="96" spans="1:7" ht="11.25">
      <c r="A96" s="99">
        <v>140414</v>
      </c>
      <c r="B96" s="91" t="s">
        <v>2283</v>
      </c>
      <c r="C96" s="84">
        <v>471</v>
      </c>
      <c r="D96" s="92">
        <v>0</v>
      </c>
      <c r="E96" s="157">
        <v>211525815</v>
      </c>
      <c r="F96" s="158" t="s">
        <v>2393</v>
      </c>
      <c r="G96" s="156"/>
    </row>
    <row r="97" spans="1:7" ht="11.25">
      <c r="A97" s="99">
        <v>140414</v>
      </c>
      <c r="B97" s="91" t="s">
        <v>2283</v>
      </c>
      <c r="C97" s="84">
        <v>303</v>
      </c>
      <c r="D97" s="92">
        <v>0</v>
      </c>
      <c r="E97" s="157">
        <v>211541615</v>
      </c>
      <c r="F97" s="158" t="s">
        <v>2394</v>
      </c>
      <c r="G97" s="156"/>
    </row>
    <row r="98" spans="1:7" ht="11.25">
      <c r="A98" s="99">
        <v>140414</v>
      </c>
      <c r="B98" s="91" t="s">
        <v>2283</v>
      </c>
      <c r="C98" s="84">
        <v>5</v>
      </c>
      <c r="D98" s="92">
        <v>0</v>
      </c>
      <c r="E98" s="157">
        <v>211585315</v>
      </c>
      <c r="F98" s="158" t="s">
        <v>2395</v>
      </c>
      <c r="G98" s="156"/>
    </row>
    <row r="99" spans="1:7" ht="11.25">
      <c r="A99" s="99">
        <v>140414</v>
      </c>
      <c r="B99" s="91" t="s">
        <v>2283</v>
      </c>
      <c r="C99" s="84">
        <v>212</v>
      </c>
      <c r="D99" s="92">
        <v>0</v>
      </c>
      <c r="E99" s="157">
        <v>211641016</v>
      </c>
      <c r="F99" s="158" t="s">
        <v>2396</v>
      </c>
      <c r="G99" s="156"/>
    </row>
    <row r="100" spans="1:7" ht="11.25">
      <c r="A100" s="99">
        <v>140414</v>
      </c>
      <c r="B100" s="91" t="s">
        <v>2283</v>
      </c>
      <c r="C100" s="84">
        <v>265</v>
      </c>
      <c r="D100" s="92">
        <v>0</v>
      </c>
      <c r="E100" s="157">
        <v>211673616</v>
      </c>
      <c r="F100" s="158" t="s">
        <v>2397</v>
      </c>
      <c r="G100" s="156"/>
    </row>
    <row r="101" spans="1:7" ht="11.25">
      <c r="A101" s="99">
        <v>140414</v>
      </c>
      <c r="B101" s="91" t="s">
        <v>2283</v>
      </c>
      <c r="C101" s="84">
        <v>144</v>
      </c>
      <c r="D101" s="92">
        <v>0</v>
      </c>
      <c r="E101" s="157">
        <v>211725317</v>
      </c>
      <c r="F101" s="163" t="s">
        <v>2398</v>
      </c>
      <c r="G101" s="156"/>
    </row>
    <row r="102" spans="1:7" ht="11.25">
      <c r="A102" s="99">
        <v>140414</v>
      </c>
      <c r="B102" s="91" t="s">
        <v>2283</v>
      </c>
      <c r="C102" s="84">
        <v>907</v>
      </c>
      <c r="D102" s="92">
        <v>0</v>
      </c>
      <c r="E102" s="157">
        <v>211725817</v>
      </c>
      <c r="F102" s="164" t="s">
        <v>2399</v>
      </c>
      <c r="G102" s="156"/>
    </row>
    <row r="103" spans="1:7" ht="11.25">
      <c r="A103" s="99">
        <v>140414</v>
      </c>
      <c r="B103" s="91" t="s">
        <v>2283</v>
      </c>
      <c r="C103" s="84">
        <v>143</v>
      </c>
      <c r="D103" s="92">
        <v>0</v>
      </c>
      <c r="E103" s="157">
        <v>211752317</v>
      </c>
      <c r="F103" s="158" t="s">
        <v>2400</v>
      </c>
      <c r="G103" s="156"/>
    </row>
    <row r="104" spans="1:7" ht="11.25">
      <c r="A104" s="99">
        <v>140414</v>
      </c>
      <c r="B104" s="91" t="s">
        <v>2283</v>
      </c>
      <c r="C104" s="84">
        <v>98</v>
      </c>
      <c r="D104" s="92">
        <v>0</v>
      </c>
      <c r="E104" s="157">
        <v>211768217</v>
      </c>
      <c r="F104" s="158" t="s">
        <v>2401</v>
      </c>
      <c r="G104" s="156"/>
    </row>
    <row r="105" spans="1:7" ht="11.25">
      <c r="A105" s="99">
        <v>140414</v>
      </c>
      <c r="B105" s="91" t="s">
        <v>2283</v>
      </c>
      <c r="C105" s="84">
        <v>43</v>
      </c>
      <c r="D105" s="92">
        <v>0</v>
      </c>
      <c r="E105" s="157">
        <v>211825718</v>
      </c>
      <c r="F105" s="158" t="s">
        <v>2402</v>
      </c>
      <c r="G105" s="156"/>
    </row>
    <row r="106" spans="1:7" ht="11.25">
      <c r="A106" s="99">
        <v>140414</v>
      </c>
      <c r="B106" s="91" t="s">
        <v>2283</v>
      </c>
      <c r="C106" s="84">
        <v>78</v>
      </c>
      <c r="D106" s="92">
        <v>0</v>
      </c>
      <c r="E106" s="157">
        <v>211841518</v>
      </c>
      <c r="F106" s="158" t="s">
        <v>2403</v>
      </c>
      <c r="G106" s="156"/>
    </row>
    <row r="107" spans="1:7" ht="11.25">
      <c r="A107" s="99">
        <v>140414</v>
      </c>
      <c r="B107" s="91" t="s">
        <v>2283</v>
      </c>
      <c r="C107" s="84">
        <v>694</v>
      </c>
      <c r="D107" s="92">
        <v>0</v>
      </c>
      <c r="E107" s="157">
        <v>211847318</v>
      </c>
      <c r="F107" s="158" t="s">
        <v>2404</v>
      </c>
      <c r="G107" s="156"/>
    </row>
    <row r="108" spans="1:7" ht="11.25">
      <c r="A108" s="99">
        <v>140414</v>
      </c>
      <c r="B108" s="91" t="s">
        <v>2283</v>
      </c>
      <c r="C108" s="84">
        <v>7</v>
      </c>
      <c r="D108" s="92">
        <v>0</v>
      </c>
      <c r="E108" s="157">
        <v>211852418</v>
      </c>
      <c r="F108" s="158" t="s">
        <v>2405</v>
      </c>
      <c r="G108" s="156"/>
    </row>
    <row r="109" spans="1:7" ht="11.25">
      <c r="A109" s="99">
        <v>140414</v>
      </c>
      <c r="B109" s="91" t="s">
        <v>2283</v>
      </c>
      <c r="C109" s="84">
        <v>488</v>
      </c>
      <c r="D109" s="92">
        <v>0</v>
      </c>
      <c r="E109" s="157">
        <v>211868318</v>
      </c>
      <c r="F109" s="158" t="s">
        <v>2406</v>
      </c>
      <c r="G109" s="156"/>
    </row>
    <row r="110" spans="1:7" ht="11.25">
      <c r="A110" s="99">
        <v>140414</v>
      </c>
      <c r="B110" s="91" t="s">
        <v>2283</v>
      </c>
      <c r="C110" s="84">
        <v>169</v>
      </c>
      <c r="D110" s="92">
        <v>0</v>
      </c>
      <c r="E110" s="157">
        <v>211868418</v>
      </c>
      <c r="F110" s="158" t="s">
        <v>2407</v>
      </c>
      <c r="G110" s="156"/>
    </row>
    <row r="111" spans="1:7" ht="11.25">
      <c r="A111" s="99">
        <v>140414</v>
      </c>
      <c r="B111" s="91" t="s">
        <v>2283</v>
      </c>
      <c r="C111" s="84">
        <v>88</v>
      </c>
      <c r="D111" s="92">
        <v>0</v>
      </c>
      <c r="E111" s="157" t="s">
        <v>2408</v>
      </c>
      <c r="F111" s="158" t="s">
        <v>2409</v>
      </c>
      <c r="G111" s="156"/>
    </row>
    <row r="112" spans="1:7" ht="11.25">
      <c r="A112" s="99">
        <v>140414</v>
      </c>
      <c r="B112" s="91" t="s">
        <v>2283</v>
      </c>
      <c r="C112" s="84">
        <v>193</v>
      </c>
      <c r="D112" s="92">
        <v>0</v>
      </c>
      <c r="E112" s="157">
        <v>212041020</v>
      </c>
      <c r="F112" s="158" t="s">
        <v>2410</v>
      </c>
      <c r="G112" s="156"/>
    </row>
    <row r="113" spans="1:7" ht="11.25">
      <c r="A113" s="99">
        <v>140414</v>
      </c>
      <c r="B113" s="91" t="s">
        <v>2283</v>
      </c>
      <c r="C113" s="84">
        <v>93</v>
      </c>
      <c r="D113" s="92">
        <v>0</v>
      </c>
      <c r="E113" s="157">
        <v>212054520</v>
      </c>
      <c r="F113" s="158" t="s">
        <v>2411</v>
      </c>
      <c r="G113" s="156"/>
    </row>
    <row r="114" spans="1:7" ht="11.25">
      <c r="A114" s="99">
        <v>140414</v>
      </c>
      <c r="B114" s="91" t="s">
        <v>2283</v>
      </c>
      <c r="C114" s="84">
        <v>112</v>
      </c>
      <c r="D114" s="92">
        <v>0</v>
      </c>
      <c r="E114" s="157" t="s">
        <v>2412</v>
      </c>
      <c r="F114" s="158" t="s">
        <v>2413</v>
      </c>
      <c r="G114" s="156"/>
    </row>
    <row r="115" spans="1:7" ht="11.25">
      <c r="A115" s="99">
        <v>140414</v>
      </c>
      <c r="B115" s="91" t="s">
        <v>2283</v>
      </c>
      <c r="C115" s="84">
        <v>86</v>
      </c>
      <c r="D115" s="92">
        <v>0</v>
      </c>
      <c r="E115" s="157">
        <v>212068720</v>
      </c>
      <c r="F115" s="158" t="s">
        <v>2414</v>
      </c>
      <c r="G115" s="156"/>
    </row>
    <row r="116" spans="1:7" ht="11.25">
      <c r="A116" s="99">
        <v>140414</v>
      </c>
      <c r="B116" s="91" t="s">
        <v>2283</v>
      </c>
      <c r="C116" s="84">
        <v>137</v>
      </c>
      <c r="D116" s="92">
        <v>0</v>
      </c>
      <c r="E116" s="157">
        <v>212073520</v>
      </c>
      <c r="F116" s="158" t="s">
        <v>2415</v>
      </c>
      <c r="G116" s="156"/>
    </row>
    <row r="117" spans="1:7" ht="11.25">
      <c r="A117" s="99">
        <v>140414</v>
      </c>
      <c r="B117" s="91" t="s">
        <v>2283</v>
      </c>
      <c r="C117" s="84">
        <v>6724</v>
      </c>
      <c r="D117" s="92">
        <v>0</v>
      </c>
      <c r="E117" s="157">
        <v>212076520</v>
      </c>
      <c r="F117" s="158" t="s">
        <v>2416</v>
      </c>
      <c r="G117" s="156"/>
    </row>
    <row r="118" spans="1:7" ht="11.25">
      <c r="A118" s="99">
        <v>140414</v>
      </c>
      <c r="B118" s="91" t="s">
        <v>2283</v>
      </c>
      <c r="C118" s="84">
        <v>62</v>
      </c>
      <c r="D118" s="92">
        <v>0</v>
      </c>
      <c r="E118" s="157">
        <v>212215822</v>
      </c>
      <c r="F118" s="158" t="s">
        <v>2417</v>
      </c>
      <c r="G118" s="156"/>
    </row>
    <row r="119" spans="1:7" ht="11.25">
      <c r="A119" s="99">
        <v>140414</v>
      </c>
      <c r="B119" s="91" t="s">
        <v>2283</v>
      </c>
      <c r="C119" s="84">
        <v>236</v>
      </c>
      <c r="D119" s="92">
        <v>0</v>
      </c>
      <c r="E119" s="157">
        <v>212225322</v>
      </c>
      <c r="F119" s="158" t="s">
        <v>2418</v>
      </c>
      <c r="G119" s="156"/>
    </row>
    <row r="120" spans="1:7" ht="11.25">
      <c r="A120" s="99">
        <v>140414</v>
      </c>
      <c r="B120" s="91" t="s">
        <v>2283</v>
      </c>
      <c r="C120" s="84">
        <v>147</v>
      </c>
      <c r="D120" s="92">
        <v>0</v>
      </c>
      <c r="E120" s="157">
        <v>212268322</v>
      </c>
      <c r="F120" s="158" t="s">
        <v>2419</v>
      </c>
      <c r="G120" s="156"/>
    </row>
    <row r="121" spans="1:7" ht="11.25">
      <c r="A121" s="99">
        <v>140414</v>
      </c>
      <c r="B121" s="91" t="s">
        <v>2283</v>
      </c>
      <c r="C121" s="84">
        <v>80</v>
      </c>
      <c r="D121" s="92">
        <v>0</v>
      </c>
      <c r="E121" s="157">
        <v>212268522</v>
      </c>
      <c r="F121" s="158" t="s">
        <v>2420</v>
      </c>
      <c r="G121" s="156"/>
    </row>
    <row r="122" spans="1:7" ht="11.25">
      <c r="A122" s="99">
        <v>140414</v>
      </c>
      <c r="B122" s="91" t="s">
        <v>2283</v>
      </c>
      <c r="C122" s="84">
        <v>44</v>
      </c>
      <c r="D122" s="92">
        <v>0</v>
      </c>
      <c r="E122" s="157">
        <v>212276622</v>
      </c>
      <c r="F122" s="158" t="s">
        <v>2421</v>
      </c>
      <c r="G122" s="156"/>
    </row>
    <row r="123" spans="1:7" ht="11.25">
      <c r="A123" s="99">
        <v>140414</v>
      </c>
      <c r="B123" s="91" t="s">
        <v>2283</v>
      </c>
      <c r="C123" s="84">
        <v>4</v>
      </c>
      <c r="D123" s="92">
        <v>0</v>
      </c>
      <c r="E123" s="157">
        <v>212325823</v>
      </c>
      <c r="F123" s="158" t="s">
        <v>2422</v>
      </c>
      <c r="G123" s="156"/>
    </row>
    <row r="124" spans="1:7" ht="11.25">
      <c r="A124" s="99">
        <v>140414</v>
      </c>
      <c r="B124" s="91" t="s">
        <v>2283</v>
      </c>
      <c r="C124" s="84">
        <v>420</v>
      </c>
      <c r="D124" s="92">
        <v>0</v>
      </c>
      <c r="E124" s="157">
        <v>212376823</v>
      </c>
      <c r="F124" s="158" t="s">
        <v>2423</v>
      </c>
      <c r="G124" s="156"/>
    </row>
    <row r="125" spans="1:7" ht="11.25">
      <c r="A125" s="99">
        <v>140414</v>
      </c>
      <c r="B125" s="91" t="s">
        <v>2283</v>
      </c>
      <c r="C125" s="84">
        <v>24</v>
      </c>
      <c r="D125" s="92">
        <v>0</v>
      </c>
      <c r="E125" s="157">
        <v>212419824</v>
      </c>
      <c r="F125" s="158" t="s">
        <v>2424</v>
      </c>
      <c r="G125" s="156"/>
    </row>
    <row r="126" spans="1:7" ht="11.25">
      <c r="A126" s="99">
        <v>140414</v>
      </c>
      <c r="B126" s="91" t="s">
        <v>2283</v>
      </c>
      <c r="C126" s="84">
        <v>314</v>
      </c>
      <c r="D126" s="92">
        <v>0</v>
      </c>
      <c r="E126" s="157">
        <v>212425524</v>
      </c>
      <c r="F126" s="158" t="s">
        <v>2425</v>
      </c>
      <c r="G126" s="156"/>
    </row>
    <row r="127" spans="1:7" ht="11.25">
      <c r="A127" s="99">
        <v>140414</v>
      </c>
      <c r="B127" s="91" t="s">
        <v>2283</v>
      </c>
      <c r="C127" s="84">
        <v>406</v>
      </c>
      <c r="D127" s="92">
        <v>0</v>
      </c>
      <c r="E127" s="157">
        <v>212441524</v>
      </c>
      <c r="F127" s="158" t="s">
        <v>2426</v>
      </c>
      <c r="G127" s="156"/>
    </row>
    <row r="128" spans="1:7" ht="11.25">
      <c r="A128" s="99">
        <v>140414</v>
      </c>
      <c r="B128" s="91" t="s">
        <v>2283</v>
      </c>
      <c r="C128" s="84">
        <v>87</v>
      </c>
      <c r="D128" s="92">
        <v>0</v>
      </c>
      <c r="E128" s="157" t="s">
        <v>2427</v>
      </c>
      <c r="F128" s="158" t="s">
        <v>2428</v>
      </c>
      <c r="G128" s="156"/>
    </row>
    <row r="129" spans="1:7" ht="11.25">
      <c r="A129" s="99">
        <v>140414</v>
      </c>
      <c r="B129" s="91" t="s">
        <v>2283</v>
      </c>
      <c r="C129" s="84">
        <v>127</v>
      </c>
      <c r="D129" s="92">
        <v>0</v>
      </c>
      <c r="E129" s="157">
        <v>212468524</v>
      </c>
      <c r="F129" s="158" t="s">
        <v>2429</v>
      </c>
      <c r="G129" s="156"/>
    </row>
    <row r="130" spans="1:7" ht="11.25">
      <c r="A130" s="99">
        <v>140414</v>
      </c>
      <c r="B130" s="91" t="s">
        <v>2283</v>
      </c>
      <c r="C130" s="84">
        <v>26</v>
      </c>
      <c r="D130" s="92">
        <v>0</v>
      </c>
      <c r="E130" s="157">
        <v>212473024</v>
      </c>
      <c r="F130" s="163" t="s">
        <v>2430</v>
      </c>
      <c r="G130" s="156"/>
    </row>
    <row r="131" spans="1:7" ht="11.25">
      <c r="A131" s="99">
        <v>140414</v>
      </c>
      <c r="B131" s="91" t="s">
        <v>2283</v>
      </c>
      <c r="C131" s="84">
        <v>7</v>
      </c>
      <c r="D131" s="92">
        <v>0</v>
      </c>
      <c r="E131" s="157">
        <v>212473624</v>
      </c>
      <c r="F131" s="164" t="s">
        <v>2431</v>
      </c>
      <c r="G131" s="156"/>
    </row>
    <row r="132" spans="1:7" ht="11.25">
      <c r="A132" s="99">
        <v>140414</v>
      </c>
      <c r="B132" s="91" t="s">
        <v>2283</v>
      </c>
      <c r="C132" s="84">
        <v>177</v>
      </c>
      <c r="D132" s="92">
        <v>0</v>
      </c>
      <c r="E132" s="157">
        <v>212499524</v>
      </c>
      <c r="F132" s="158" t="s">
        <v>2432</v>
      </c>
      <c r="G132" s="156"/>
    </row>
    <row r="133" spans="1:7" ht="11.25">
      <c r="A133" s="99">
        <v>140414</v>
      </c>
      <c r="B133" s="91" t="s">
        <v>2283</v>
      </c>
      <c r="C133" s="84">
        <v>95</v>
      </c>
      <c r="D133" s="92">
        <v>0</v>
      </c>
      <c r="E133" s="157">
        <v>212499624</v>
      </c>
      <c r="F133" s="158" t="s">
        <v>2433</v>
      </c>
      <c r="G133" s="156"/>
    </row>
    <row r="134" spans="1:7" ht="11.25">
      <c r="A134" s="99">
        <v>140414</v>
      </c>
      <c r="B134" s="91" t="s">
        <v>2283</v>
      </c>
      <c r="C134" s="84">
        <v>96</v>
      </c>
      <c r="D134" s="92">
        <v>0</v>
      </c>
      <c r="E134" s="157">
        <v>212550325</v>
      </c>
      <c r="F134" s="158" t="s">
        <v>2434</v>
      </c>
      <c r="G134" s="156"/>
    </row>
    <row r="135" spans="1:7" ht="11.25">
      <c r="A135" s="99">
        <v>140414</v>
      </c>
      <c r="B135" s="91" t="s">
        <v>2283</v>
      </c>
      <c r="C135" s="84">
        <v>100</v>
      </c>
      <c r="D135" s="92">
        <v>0</v>
      </c>
      <c r="E135" s="157">
        <v>212554125</v>
      </c>
      <c r="F135" s="158" t="s">
        <v>2435</v>
      </c>
      <c r="G135" s="156"/>
    </row>
    <row r="136" spans="1:7" ht="11.25">
      <c r="A136" s="99">
        <v>140414</v>
      </c>
      <c r="B136" s="91" t="s">
        <v>2283</v>
      </c>
      <c r="C136" s="84">
        <v>142</v>
      </c>
      <c r="D136" s="92">
        <v>0</v>
      </c>
      <c r="E136" s="157">
        <v>212595025</v>
      </c>
      <c r="F136" s="158" t="s">
        <v>2436</v>
      </c>
      <c r="G136" s="156"/>
    </row>
    <row r="137" spans="1:7" ht="11.25">
      <c r="A137" s="99">
        <v>140414</v>
      </c>
      <c r="B137" s="91" t="s">
        <v>2283</v>
      </c>
      <c r="C137" s="84">
        <v>198</v>
      </c>
      <c r="D137" s="92">
        <v>0</v>
      </c>
      <c r="E137" s="157">
        <v>212625326</v>
      </c>
      <c r="F137" s="158" t="s">
        <v>2437</v>
      </c>
      <c r="G137" s="156"/>
    </row>
    <row r="138" spans="1:7" ht="11.25">
      <c r="A138" s="99">
        <v>140414</v>
      </c>
      <c r="B138" s="91" t="s">
        <v>2283</v>
      </c>
      <c r="C138" s="84">
        <v>98</v>
      </c>
      <c r="D138" s="92">
        <v>0</v>
      </c>
      <c r="E138" s="157">
        <v>212641026</v>
      </c>
      <c r="F138" s="158" t="s">
        <v>2438</v>
      </c>
      <c r="G138" s="156"/>
    </row>
    <row r="139" spans="1:7" ht="11.25">
      <c r="A139" s="99">
        <v>140414</v>
      </c>
      <c r="B139" s="91" t="s">
        <v>2283</v>
      </c>
      <c r="C139" s="84">
        <v>153</v>
      </c>
      <c r="D139" s="92">
        <v>0</v>
      </c>
      <c r="E139" s="157">
        <v>212673026</v>
      </c>
      <c r="F139" s="158" t="s">
        <v>2439</v>
      </c>
      <c r="G139" s="156"/>
    </row>
    <row r="140" spans="1:7" ht="11.25">
      <c r="A140" s="99">
        <v>140414</v>
      </c>
      <c r="B140" s="91" t="s">
        <v>2283</v>
      </c>
      <c r="C140" s="84">
        <v>29</v>
      </c>
      <c r="D140" s="92">
        <v>0</v>
      </c>
      <c r="E140" s="157">
        <v>212673226</v>
      </c>
      <c r="F140" s="158" t="s">
        <v>2440</v>
      </c>
      <c r="G140" s="156"/>
    </row>
    <row r="141" spans="1:7" ht="11.25">
      <c r="A141" s="99">
        <v>140414</v>
      </c>
      <c r="B141" s="91" t="s">
        <v>2283</v>
      </c>
      <c r="C141" s="84">
        <v>96</v>
      </c>
      <c r="D141" s="92">
        <v>0</v>
      </c>
      <c r="E141" s="157">
        <v>212768327</v>
      </c>
      <c r="F141" s="158" t="s">
        <v>2441</v>
      </c>
      <c r="G141" s="156"/>
    </row>
    <row r="142" spans="1:7" ht="11.25">
      <c r="A142" s="99">
        <v>140414</v>
      </c>
      <c r="B142" s="91" t="s">
        <v>2283</v>
      </c>
      <c r="C142" s="84">
        <v>7</v>
      </c>
      <c r="D142" s="92">
        <v>0</v>
      </c>
      <c r="E142" s="157">
        <v>212820228</v>
      </c>
      <c r="F142" s="158" t="s">
        <v>2442</v>
      </c>
      <c r="G142" s="156"/>
    </row>
    <row r="143" spans="1:7" ht="11.25">
      <c r="A143" s="99">
        <v>140414</v>
      </c>
      <c r="B143" s="91" t="s">
        <v>2283</v>
      </c>
      <c r="C143" s="84">
        <v>28</v>
      </c>
      <c r="D143" s="92">
        <v>0</v>
      </c>
      <c r="E143" s="157">
        <v>212968229</v>
      </c>
      <c r="F143" s="158" t="s">
        <v>2443</v>
      </c>
      <c r="G143" s="156"/>
    </row>
    <row r="144" spans="1:7" ht="11.25">
      <c r="A144" s="99">
        <v>140414</v>
      </c>
      <c r="B144" s="91" t="s">
        <v>2283</v>
      </c>
      <c r="C144" s="84">
        <v>137</v>
      </c>
      <c r="D144" s="92">
        <v>0</v>
      </c>
      <c r="E144" s="157">
        <v>213041530</v>
      </c>
      <c r="F144" s="158" t="s">
        <v>2444</v>
      </c>
      <c r="G144" s="156"/>
    </row>
    <row r="145" spans="1:7" ht="11.25">
      <c r="A145" s="99">
        <v>140414</v>
      </c>
      <c r="B145" s="91" t="s">
        <v>2283</v>
      </c>
      <c r="C145" s="84">
        <v>485</v>
      </c>
      <c r="D145" s="92">
        <v>0</v>
      </c>
      <c r="E145" s="157">
        <v>213076130</v>
      </c>
      <c r="F145" s="158" t="s">
        <v>2445</v>
      </c>
      <c r="G145" s="156"/>
    </row>
    <row r="146" spans="1:7" ht="11.25">
      <c r="A146" s="99">
        <v>140414</v>
      </c>
      <c r="B146" s="91" t="s">
        <v>2283</v>
      </c>
      <c r="C146" s="84">
        <v>351</v>
      </c>
      <c r="D146" s="92">
        <v>0</v>
      </c>
      <c r="E146" s="157">
        <v>213219532</v>
      </c>
      <c r="F146" s="158" t="s">
        <v>2446</v>
      </c>
      <c r="G146" s="156"/>
    </row>
    <row r="147" spans="1:7" ht="11.25">
      <c r="A147" s="99">
        <v>140414</v>
      </c>
      <c r="B147" s="91" t="s">
        <v>2283</v>
      </c>
      <c r="C147" s="84">
        <v>288</v>
      </c>
      <c r="D147" s="92">
        <v>0</v>
      </c>
      <c r="E147" s="157">
        <v>213376233</v>
      </c>
      <c r="F147" s="158" t="s">
        <v>2447</v>
      </c>
      <c r="G147" s="156"/>
    </row>
    <row r="148" spans="1:7" ht="11.25">
      <c r="A148" s="99">
        <v>140414</v>
      </c>
      <c r="B148" s="91" t="s">
        <v>2283</v>
      </c>
      <c r="C148" s="84">
        <v>12796</v>
      </c>
      <c r="D148" s="92">
        <v>0</v>
      </c>
      <c r="E148" s="157">
        <v>213476834</v>
      </c>
      <c r="F148" s="158" t="s">
        <v>2448</v>
      </c>
      <c r="G148" s="156"/>
    </row>
    <row r="149" spans="1:7" ht="11.25">
      <c r="A149" s="99">
        <v>140414</v>
      </c>
      <c r="B149" s="91" t="s">
        <v>2283</v>
      </c>
      <c r="C149" s="84">
        <v>295</v>
      </c>
      <c r="D149" s="92">
        <v>0</v>
      </c>
      <c r="E149" s="157" t="s">
        <v>2449</v>
      </c>
      <c r="F149" s="163" t="s">
        <v>2450</v>
      </c>
      <c r="G149" s="156"/>
    </row>
    <row r="150" spans="1:7" ht="11.25">
      <c r="A150" s="99">
        <v>140414</v>
      </c>
      <c r="B150" s="91" t="s">
        <v>2283</v>
      </c>
      <c r="C150" s="84">
        <v>178</v>
      </c>
      <c r="D150" s="92">
        <v>0</v>
      </c>
      <c r="E150" s="157">
        <v>213525535</v>
      </c>
      <c r="F150" s="158" t="s">
        <v>2451</v>
      </c>
      <c r="G150" s="156"/>
    </row>
    <row r="151" spans="1:7" ht="11.25">
      <c r="A151" s="99">
        <v>140414</v>
      </c>
      <c r="B151" s="91" t="s">
        <v>2283</v>
      </c>
      <c r="C151" s="84">
        <v>139</v>
      </c>
      <c r="D151" s="92">
        <v>0</v>
      </c>
      <c r="E151" s="157">
        <v>213673236</v>
      </c>
      <c r="F151" s="158" t="s">
        <v>2452</v>
      </c>
      <c r="G151" s="156"/>
    </row>
    <row r="152" spans="1:7" ht="11.25">
      <c r="A152" s="99">
        <v>140414</v>
      </c>
      <c r="B152" s="91" t="s">
        <v>2283</v>
      </c>
      <c r="C152" s="84">
        <v>206</v>
      </c>
      <c r="D152" s="92">
        <v>0</v>
      </c>
      <c r="E152" s="157" t="s">
        <v>2453</v>
      </c>
      <c r="F152" s="158" t="s">
        <v>2454</v>
      </c>
      <c r="G152" s="156"/>
    </row>
    <row r="153" spans="1:7" ht="11.25">
      <c r="A153" s="99">
        <v>140414</v>
      </c>
      <c r="B153" s="91" t="s">
        <v>2283</v>
      </c>
      <c r="C153" s="84">
        <v>135</v>
      </c>
      <c r="D153" s="92">
        <v>0</v>
      </c>
      <c r="E153" s="157" t="s">
        <v>2455</v>
      </c>
      <c r="F153" s="158" t="s">
        <v>2456</v>
      </c>
      <c r="G153" s="156"/>
    </row>
    <row r="154" spans="1:7" ht="11.25">
      <c r="A154" s="99">
        <v>140414</v>
      </c>
      <c r="B154" s="91" t="s">
        <v>2283</v>
      </c>
      <c r="C154" s="84">
        <v>314</v>
      </c>
      <c r="D154" s="92">
        <v>0</v>
      </c>
      <c r="E154" s="157">
        <v>213852838</v>
      </c>
      <c r="F154" s="158" t="s">
        <v>2457</v>
      </c>
      <c r="G154" s="156"/>
    </row>
    <row r="155" spans="1:7" ht="11.25">
      <c r="A155" s="99">
        <v>140414</v>
      </c>
      <c r="B155" s="91" t="s">
        <v>2283</v>
      </c>
      <c r="C155" s="84">
        <v>398</v>
      </c>
      <c r="D155" s="92">
        <v>0</v>
      </c>
      <c r="E155" s="157">
        <v>214025040</v>
      </c>
      <c r="F155" s="158" t="s">
        <v>2458</v>
      </c>
      <c r="G155" s="156"/>
    </row>
    <row r="156" spans="1:7" ht="11.25">
      <c r="A156" s="99">
        <v>140414</v>
      </c>
      <c r="B156" s="91" t="s">
        <v>2283</v>
      </c>
      <c r="C156" s="84">
        <v>16</v>
      </c>
      <c r="D156" s="92">
        <v>0</v>
      </c>
      <c r="E156" s="157">
        <v>214108141</v>
      </c>
      <c r="F156" s="158" t="s">
        <v>2459</v>
      </c>
      <c r="G156" s="156"/>
    </row>
    <row r="157" spans="1:7" ht="11.25">
      <c r="A157" s="99">
        <v>140414</v>
      </c>
      <c r="B157" s="91" t="s">
        <v>2283</v>
      </c>
      <c r="C157" s="84">
        <v>425</v>
      </c>
      <c r="D157" s="92">
        <v>0</v>
      </c>
      <c r="E157" s="157">
        <v>214176041</v>
      </c>
      <c r="F157" s="159" t="s">
        <v>2460</v>
      </c>
      <c r="G157" s="156"/>
    </row>
    <row r="158" spans="1:7" ht="11.25">
      <c r="A158" s="99">
        <v>140414</v>
      </c>
      <c r="B158" s="91" t="s">
        <v>2283</v>
      </c>
      <c r="C158" s="84">
        <v>182</v>
      </c>
      <c r="D158" s="92">
        <v>0</v>
      </c>
      <c r="E158" s="157">
        <v>214205842</v>
      </c>
      <c r="F158" s="158" t="s">
        <v>2461</v>
      </c>
      <c r="G158" s="156"/>
    </row>
    <row r="159" spans="1:7" ht="11.25">
      <c r="A159" s="99">
        <v>140414</v>
      </c>
      <c r="B159" s="91" t="s">
        <v>2283</v>
      </c>
      <c r="C159" s="84">
        <v>160</v>
      </c>
      <c r="D159" s="92">
        <v>0</v>
      </c>
      <c r="E159" s="157">
        <v>214319743</v>
      </c>
      <c r="F159" s="158" t="s">
        <v>2462</v>
      </c>
      <c r="G159" s="156"/>
    </row>
    <row r="160" spans="1:7" ht="11.25">
      <c r="A160" s="99">
        <v>140414</v>
      </c>
      <c r="B160" s="91" t="s">
        <v>2283</v>
      </c>
      <c r="C160" s="84">
        <v>168</v>
      </c>
      <c r="D160" s="92">
        <v>0</v>
      </c>
      <c r="E160" s="157">
        <v>214373443</v>
      </c>
      <c r="F160" s="158" t="s">
        <v>2463</v>
      </c>
      <c r="G160" s="156"/>
    </row>
    <row r="161" spans="1:7" ht="11.25">
      <c r="A161" s="99">
        <v>140414</v>
      </c>
      <c r="B161" s="91" t="s">
        <v>2283</v>
      </c>
      <c r="C161" s="84">
        <v>189</v>
      </c>
      <c r="D161" s="92">
        <v>0</v>
      </c>
      <c r="E161" s="157">
        <v>214525745</v>
      </c>
      <c r="F161" s="158" t="s">
        <v>2464</v>
      </c>
      <c r="G161" s="156"/>
    </row>
    <row r="162" spans="1:7" ht="11.25">
      <c r="A162" s="99">
        <v>140414</v>
      </c>
      <c r="B162" s="91" t="s">
        <v>2283</v>
      </c>
      <c r="C162" s="84">
        <v>110</v>
      </c>
      <c r="D162" s="92">
        <v>0</v>
      </c>
      <c r="E162" s="157">
        <v>214576845</v>
      </c>
      <c r="F162" s="158" t="s">
        <v>2465</v>
      </c>
      <c r="G162" s="156"/>
    </row>
    <row r="163" spans="1:7" ht="11.25">
      <c r="A163" s="99">
        <v>140414</v>
      </c>
      <c r="B163" s="91" t="s">
        <v>2283</v>
      </c>
      <c r="C163" s="84">
        <v>79</v>
      </c>
      <c r="D163" s="92">
        <v>0</v>
      </c>
      <c r="E163" s="157">
        <v>214676246</v>
      </c>
      <c r="F163" s="158" t="s">
        <v>2466</v>
      </c>
      <c r="G163" s="156"/>
    </row>
    <row r="164" spans="1:7" ht="11.25">
      <c r="A164" s="99">
        <v>140414</v>
      </c>
      <c r="B164" s="91" t="s">
        <v>2283</v>
      </c>
      <c r="C164" s="84">
        <v>167</v>
      </c>
      <c r="D164" s="92">
        <v>0</v>
      </c>
      <c r="E164" s="157">
        <v>214705647</v>
      </c>
      <c r="F164" s="158" t="s">
        <v>2467</v>
      </c>
      <c r="G164" s="156"/>
    </row>
    <row r="165" spans="1:7" ht="11.25">
      <c r="A165" s="99">
        <v>140414</v>
      </c>
      <c r="B165" s="91" t="s">
        <v>2283</v>
      </c>
      <c r="C165" s="84">
        <v>205</v>
      </c>
      <c r="D165" s="92">
        <v>0</v>
      </c>
      <c r="E165" s="93">
        <v>214754347</v>
      </c>
      <c r="F165" s="158" t="s">
        <v>2468</v>
      </c>
      <c r="G165" s="156"/>
    </row>
    <row r="166" spans="1:7" ht="11.25">
      <c r="A166" s="99">
        <v>140414</v>
      </c>
      <c r="B166" s="91" t="s">
        <v>2283</v>
      </c>
      <c r="C166" s="84">
        <v>657</v>
      </c>
      <c r="D166" s="92">
        <v>0</v>
      </c>
      <c r="E166" s="157" t="s">
        <v>2469</v>
      </c>
      <c r="F166" s="158" t="s">
        <v>2470</v>
      </c>
      <c r="G166" s="156"/>
    </row>
    <row r="167" spans="1:7" ht="11.25">
      <c r="A167" s="99">
        <v>140414</v>
      </c>
      <c r="B167" s="91" t="s">
        <v>2283</v>
      </c>
      <c r="C167" s="84">
        <v>156</v>
      </c>
      <c r="D167" s="92">
        <v>0</v>
      </c>
      <c r="E167" s="157">
        <v>214773547</v>
      </c>
      <c r="F167" s="158" t="s">
        <v>2471</v>
      </c>
      <c r="G167" s="156"/>
    </row>
    <row r="168" spans="1:7" ht="11.25">
      <c r="A168" s="99">
        <v>140414</v>
      </c>
      <c r="B168" s="91" t="s">
        <v>2283</v>
      </c>
      <c r="C168" s="84">
        <v>26</v>
      </c>
      <c r="D168" s="92">
        <v>0</v>
      </c>
      <c r="E168" s="157">
        <v>214876248</v>
      </c>
      <c r="F168" s="158" t="s">
        <v>2472</v>
      </c>
      <c r="G168" s="156"/>
    </row>
    <row r="169" spans="1:7" ht="11.25">
      <c r="A169" s="99">
        <v>140414</v>
      </c>
      <c r="B169" s="91" t="s">
        <v>2283</v>
      </c>
      <c r="C169" s="84">
        <v>476</v>
      </c>
      <c r="D169" s="92">
        <v>0</v>
      </c>
      <c r="E169" s="157" t="s">
        <v>2473</v>
      </c>
      <c r="F169" s="158" t="s">
        <v>2474</v>
      </c>
      <c r="G169" s="156"/>
    </row>
    <row r="170" spans="1:7" ht="11.25">
      <c r="A170" s="99">
        <v>140414</v>
      </c>
      <c r="B170" s="91" t="s">
        <v>2283</v>
      </c>
      <c r="C170" s="84">
        <v>9</v>
      </c>
      <c r="D170" s="92">
        <v>0</v>
      </c>
      <c r="E170" s="157">
        <v>214973349</v>
      </c>
      <c r="F170" s="158" t="s">
        <v>2475</v>
      </c>
      <c r="G170" s="156"/>
    </row>
    <row r="171" spans="1:7" ht="11.25">
      <c r="A171" s="99">
        <v>140414</v>
      </c>
      <c r="B171" s="91" t="s">
        <v>2283</v>
      </c>
      <c r="C171" s="84">
        <v>0</v>
      </c>
      <c r="D171" s="92">
        <v>0</v>
      </c>
      <c r="E171" s="157" t="s">
        <v>2476</v>
      </c>
      <c r="F171" s="158" t="s">
        <v>2477</v>
      </c>
      <c r="G171" s="156"/>
    </row>
    <row r="172" spans="1:7" ht="11.25">
      <c r="A172" s="99">
        <v>140414</v>
      </c>
      <c r="B172" s="91" t="s">
        <v>2283</v>
      </c>
      <c r="C172" s="84">
        <v>117</v>
      </c>
      <c r="D172" s="92">
        <v>0</v>
      </c>
      <c r="E172" s="157" t="s">
        <v>2478</v>
      </c>
      <c r="F172" s="158" t="s">
        <v>2479</v>
      </c>
      <c r="G172" s="156"/>
    </row>
    <row r="173" spans="1:7" ht="11.25">
      <c r="A173" s="99">
        <v>140414</v>
      </c>
      <c r="B173" s="91" t="s">
        <v>2283</v>
      </c>
      <c r="C173" s="84">
        <v>137</v>
      </c>
      <c r="D173" s="92">
        <v>0</v>
      </c>
      <c r="E173" s="157">
        <v>215050350</v>
      </c>
      <c r="F173" s="158" t="s">
        <v>2480</v>
      </c>
      <c r="G173" s="156"/>
    </row>
    <row r="174" spans="1:7" ht="11.25">
      <c r="A174" s="99">
        <v>140414</v>
      </c>
      <c r="B174" s="91" t="s">
        <v>2283</v>
      </c>
      <c r="C174" s="84">
        <v>92</v>
      </c>
      <c r="D174" s="92">
        <v>0</v>
      </c>
      <c r="E174" s="157">
        <v>215115051</v>
      </c>
      <c r="F174" s="158" t="s">
        <v>2481</v>
      </c>
      <c r="G174" s="156"/>
    </row>
    <row r="175" spans="1:7" ht="11.25">
      <c r="A175" s="99">
        <v>140414</v>
      </c>
      <c r="B175" s="91" t="s">
        <v>2283</v>
      </c>
      <c r="C175" s="84">
        <v>38</v>
      </c>
      <c r="D175" s="92">
        <v>0</v>
      </c>
      <c r="E175" s="157">
        <v>215125151</v>
      </c>
      <c r="F175" s="158" t="s">
        <v>2482</v>
      </c>
      <c r="G175" s="156"/>
    </row>
    <row r="176" spans="1:7" ht="11.25">
      <c r="A176" s="99">
        <v>140414</v>
      </c>
      <c r="B176" s="91" t="s">
        <v>2283</v>
      </c>
      <c r="C176" s="84">
        <v>111</v>
      </c>
      <c r="D176" s="92">
        <v>0</v>
      </c>
      <c r="E176" s="157">
        <v>215141551</v>
      </c>
      <c r="F176" s="158" t="s">
        <v>2483</v>
      </c>
      <c r="G176" s="156"/>
    </row>
    <row r="177" spans="1:7" ht="11.25">
      <c r="A177" s="99">
        <v>140414</v>
      </c>
      <c r="B177" s="91" t="s">
        <v>2283</v>
      </c>
      <c r="C177" s="84">
        <v>4</v>
      </c>
      <c r="D177" s="92">
        <v>0</v>
      </c>
      <c r="E177" s="157">
        <v>215152051</v>
      </c>
      <c r="F177" s="158" t="s">
        <v>2484</v>
      </c>
      <c r="G177" s="156"/>
    </row>
    <row r="178" spans="1:7" ht="11.25">
      <c r="A178" s="99">
        <v>140414</v>
      </c>
      <c r="B178" s="91" t="s">
        <v>2283</v>
      </c>
      <c r="C178" s="84">
        <v>111</v>
      </c>
      <c r="D178" s="92">
        <v>0</v>
      </c>
      <c r="E178" s="157">
        <v>215154051</v>
      </c>
      <c r="F178" s="158" t="s">
        <v>2485</v>
      </c>
      <c r="G178" s="156"/>
    </row>
    <row r="179" spans="1:7" ht="11.25">
      <c r="A179" s="99">
        <v>140414</v>
      </c>
      <c r="B179" s="91" t="s">
        <v>2283</v>
      </c>
      <c r="C179" s="84">
        <v>85</v>
      </c>
      <c r="D179" s="92">
        <v>0</v>
      </c>
      <c r="E179" s="157">
        <v>215168051</v>
      </c>
      <c r="F179" s="163" t="s">
        <v>2486</v>
      </c>
      <c r="G179" s="156"/>
    </row>
    <row r="180" spans="1:7" ht="22.5">
      <c r="A180" s="99">
        <v>140414</v>
      </c>
      <c r="B180" s="91" t="s">
        <v>2283</v>
      </c>
      <c r="C180" s="84">
        <v>159</v>
      </c>
      <c r="D180" s="92">
        <v>0</v>
      </c>
      <c r="E180" s="157" t="s">
        <v>2487</v>
      </c>
      <c r="F180" s="164" t="s">
        <v>2488</v>
      </c>
      <c r="G180" s="156"/>
    </row>
    <row r="181" spans="1:7" ht="11.25">
      <c r="A181" s="99">
        <v>140414</v>
      </c>
      <c r="B181" s="91" t="s">
        <v>2283</v>
      </c>
      <c r="C181" s="84">
        <v>302</v>
      </c>
      <c r="D181" s="92">
        <v>0</v>
      </c>
      <c r="E181" s="157">
        <v>215268152</v>
      </c>
      <c r="F181" s="158" t="s">
        <v>2489</v>
      </c>
      <c r="G181" s="156"/>
    </row>
    <row r="182" spans="1:7" ht="11.25">
      <c r="A182" s="99">
        <v>140414</v>
      </c>
      <c r="B182" s="91" t="s">
        <v>2283</v>
      </c>
      <c r="C182" s="84">
        <v>28</v>
      </c>
      <c r="D182" s="92">
        <v>0</v>
      </c>
      <c r="E182" s="157">
        <v>215273352</v>
      </c>
      <c r="F182" s="158" t="s">
        <v>2490</v>
      </c>
      <c r="G182" s="156"/>
    </row>
    <row r="183" spans="1:7" ht="11.25">
      <c r="A183" s="99">
        <v>140414</v>
      </c>
      <c r="B183" s="91" t="s">
        <v>2283</v>
      </c>
      <c r="C183" s="84">
        <v>25</v>
      </c>
      <c r="D183" s="92">
        <v>0</v>
      </c>
      <c r="E183" s="157" t="s">
        <v>2491</v>
      </c>
      <c r="F183" s="158" t="s">
        <v>2492</v>
      </c>
      <c r="G183" s="156"/>
    </row>
    <row r="184" spans="1:7" ht="11.25">
      <c r="A184" s="99">
        <v>140414</v>
      </c>
      <c r="B184" s="91" t="s">
        <v>2283</v>
      </c>
      <c r="C184" s="84">
        <v>301</v>
      </c>
      <c r="D184" s="92">
        <v>0</v>
      </c>
      <c r="E184" s="157">
        <v>215325053</v>
      </c>
      <c r="F184" s="158" t="s">
        <v>2493</v>
      </c>
      <c r="G184" s="156"/>
    </row>
    <row r="185" spans="1:7" ht="11.25">
      <c r="A185" s="99">
        <v>140414</v>
      </c>
      <c r="B185" s="91" t="s">
        <v>2283</v>
      </c>
      <c r="C185" s="84">
        <v>29</v>
      </c>
      <c r="D185" s="92">
        <v>0</v>
      </c>
      <c r="E185" s="157">
        <v>215347053</v>
      </c>
      <c r="F185" s="158" t="s">
        <v>2494</v>
      </c>
      <c r="G185" s="156"/>
    </row>
    <row r="186" spans="1:7" ht="11.25">
      <c r="A186" s="99">
        <v>140414</v>
      </c>
      <c r="B186" s="91" t="s">
        <v>2283</v>
      </c>
      <c r="C186" s="84">
        <v>8</v>
      </c>
      <c r="D186" s="92">
        <v>0</v>
      </c>
      <c r="E186" s="157">
        <v>215354553</v>
      </c>
      <c r="F186" s="158" t="s">
        <v>2495</v>
      </c>
      <c r="G186" s="156"/>
    </row>
    <row r="187" spans="1:7" ht="11.25">
      <c r="A187" s="99">
        <v>140414</v>
      </c>
      <c r="B187" s="91" t="s">
        <v>2283</v>
      </c>
      <c r="C187" s="84">
        <v>174</v>
      </c>
      <c r="D187" s="92">
        <v>0</v>
      </c>
      <c r="E187" s="157">
        <v>215425154</v>
      </c>
      <c r="F187" s="158" t="s">
        <v>2496</v>
      </c>
      <c r="G187" s="156"/>
    </row>
    <row r="188" spans="1:7" ht="11.25">
      <c r="A188" s="99">
        <v>140414</v>
      </c>
      <c r="B188" s="91" t="s">
        <v>2283</v>
      </c>
      <c r="C188" s="84">
        <v>171</v>
      </c>
      <c r="D188" s="92">
        <v>0</v>
      </c>
      <c r="E188" s="157" t="s">
        <v>2497</v>
      </c>
      <c r="F188" s="159" t="s">
        <v>2498</v>
      </c>
      <c r="G188" s="156"/>
    </row>
    <row r="189" spans="1:7" ht="11.25">
      <c r="A189" s="99">
        <v>140414</v>
      </c>
      <c r="B189" s="91" t="s">
        <v>2283</v>
      </c>
      <c r="C189" s="84">
        <v>99</v>
      </c>
      <c r="D189" s="92">
        <v>0</v>
      </c>
      <c r="E189" s="157">
        <v>215452254</v>
      </c>
      <c r="F189" s="158" t="s">
        <v>2499</v>
      </c>
      <c r="G189" s="156"/>
    </row>
    <row r="190" spans="1:7" ht="11.25">
      <c r="A190" s="99">
        <v>140414</v>
      </c>
      <c r="B190" s="91" t="s">
        <v>2283</v>
      </c>
      <c r="C190" s="84">
        <v>398</v>
      </c>
      <c r="D190" s="92">
        <v>0</v>
      </c>
      <c r="E190" s="157">
        <v>215519355</v>
      </c>
      <c r="F190" s="158" t="s">
        <v>2500</v>
      </c>
      <c r="G190" s="156"/>
    </row>
    <row r="191" spans="1:7" ht="11.25">
      <c r="A191" s="99">
        <v>140414</v>
      </c>
      <c r="B191" s="91" t="s">
        <v>2283</v>
      </c>
      <c r="C191" s="84">
        <v>334</v>
      </c>
      <c r="D191" s="92">
        <v>0</v>
      </c>
      <c r="E191" s="157" t="s">
        <v>2501</v>
      </c>
      <c r="F191" s="158" t="s">
        <v>2502</v>
      </c>
      <c r="G191" s="156"/>
    </row>
    <row r="192" spans="1:7" ht="11.25">
      <c r="A192" s="99">
        <v>140414</v>
      </c>
      <c r="B192" s="91" t="s">
        <v>2283</v>
      </c>
      <c r="C192" s="84">
        <v>134</v>
      </c>
      <c r="D192" s="92">
        <v>0</v>
      </c>
      <c r="E192" s="157">
        <v>215568255</v>
      </c>
      <c r="F192" s="158" t="s">
        <v>2503</v>
      </c>
      <c r="G192" s="156"/>
    </row>
    <row r="193" spans="1:7" ht="11.25">
      <c r="A193" s="99">
        <v>140414</v>
      </c>
      <c r="B193" s="91" t="s">
        <v>2283</v>
      </c>
      <c r="C193" s="84">
        <v>223</v>
      </c>
      <c r="D193" s="92">
        <v>0</v>
      </c>
      <c r="E193" s="157">
        <v>215568655</v>
      </c>
      <c r="F193" s="158" t="s">
        <v>2504</v>
      </c>
      <c r="G193" s="156"/>
    </row>
    <row r="194" spans="1:7" ht="11.25">
      <c r="A194" s="99">
        <v>140414</v>
      </c>
      <c r="B194" s="91" t="s">
        <v>2283</v>
      </c>
      <c r="C194" s="84">
        <v>396</v>
      </c>
      <c r="D194" s="92">
        <v>0</v>
      </c>
      <c r="E194" s="157" t="s">
        <v>2505</v>
      </c>
      <c r="F194" s="158" t="s">
        <v>2506</v>
      </c>
      <c r="G194" s="156"/>
    </row>
    <row r="195" spans="1:7" ht="11.25">
      <c r="A195" s="99">
        <v>140414</v>
      </c>
      <c r="B195" s="91" t="s">
        <v>2283</v>
      </c>
      <c r="C195" s="84">
        <v>112</v>
      </c>
      <c r="D195" s="92">
        <v>0</v>
      </c>
      <c r="E195" s="157">
        <v>215568855</v>
      </c>
      <c r="F195" s="158" t="s">
        <v>2507</v>
      </c>
      <c r="G195" s="156"/>
    </row>
    <row r="196" spans="1:7" ht="11.25">
      <c r="A196" s="99">
        <v>140414</v>
      </c>
      <c r="B196" s="91" t="s">
        <v>2283</v>
      </c>
      <c r="C196" s="84">
        <v>103</v>
      </c>
      <c r="D196" s="92">
        <v>0</v>
      </c>
      <c r="E196" s="157">
        <v>215586755</v>
      </c>
      <c r="F196" s="158" t="s">
        <v>2508</v>
      </c>
      <c r="G196" s="156"/>
    </row>
    <row r="197" spans="1:7" ht="11.25">
      <c r="A197" s="99">
        <v>140414</v>
      </c>
      <c r="B197" s="91" t="s">
        <v>2283</v>
      </c>
      <c r="C197" s="84">
        <v>0</v>
      </c>
      <c r="D197" s="92">
        <v>0</v>
      </c>
      <c r="E197" s="157">
        <v>215715757</v>
      </c>
      <c r="F197" s="158" t="s">
        <v>2509</v>
      </c>
      <c r="G197" s="156"/>
    </row>
    <row r="198" spans="1:7" ht="11.25">
      <c r="A198" s="99">
        <v>140414</v>
      </c>
      <c r="B198" s="91" t="s">
        <v>2283</v>
      </c>
      <c r="C198" s="84">
        <v>105</v>
      </c>
      <c r="D198" s="92">
        <v>0</v>
      </c>
      <c r="E198" s="157">
        <v>215741357</v>
      </c>
      <c r="F198" s="158" t="s">
        <v>2510</v>
      </c>
      <c r="G198" s="156"/>
    </row>
    <row r="199" spans="1:7" ht="11.25">
      <c r="A199" s="99">
        <v>140414</v>
      </c>
      <c r="B199" s="91" t="s">
        <v>2283</v>
      </c>
      <c r="C199" s="84">
        <v>180</v>
      </c>
      <c r="D199" s="92">
        <v>0</v>
      </c>
      <c r="E199" s="157">
        <v>215786757</v>
      </c>
      <c r="F199" s="158" t="s">
        <v>2511</v>
      </c>
      <c r="G199" s="156"/>
    </row>
    <row r="200" spans="1:7" ht="11.25">
      <c r="A200" s="99">
        <v>140414</v>
      </c>
      <c r="B200" s="91" t="s">
        <v>2283</v>
      </c>
      <c r="C200" s="84">
        <v>27</v>
      </c>
      <c r="D200" s="92">
        <v>0</v>
      </c>
      <c r="E200" s="157">
        <v>216023660</v>
      </c>
      <c r="F200" s="158" t="s">
        <v>2512</v>
      </c>
      <c r="G200" s="156"/>
    </row>
    <row r="201" spans="1:7" ht="11.25">
      <c r="A201" s="99">
        <v>140414</v>
      </c>
      <c r="B201" s="91" t="s">
        <v>2283</v>
      </c>
      <c r="C201" s="84">
        <v>28</v>
      </c>
      <c r="D201" s="92">
        <v>0</v>
      </c>
      <c r="E201" s="157">
        <v>216025260</v>
      </c>
      <c r="F201" s="158" t="s">
        <v>2513</v>
      </c>
      <c r="G201" s="156"/>
    </row>
    <row r="202" spans="1:7" ht="11.25">
      <c r="A202" s="99">
        <v>140414</v>
      </c>
      <c r="B202" s="91" t="s">
        <v>2283</v>
      </c>
      <c r="C202" s="84">
        <v>82</v>
      </c>
      <c r="D202" s="92">
        <v>0</v>
      </c>
      <c r="E202" s="157">
        <v>216041660</v>
      </c>
      <c r="F202" s="158" t="s">
        <v>2514</v>
      </c>
      <c r="G202" s="156"/>
    </row>
    <row r="203" spans="1:7" ht="11.25">
      <c r="A203" s="99">
        <v>140414</v>
      </c>
      <c r="B203" s="91" t="s">
        <v>2283</v>
      </c>
      <c r="C203" s="84">
        <v>158</v>
      </c>
      <c r="D203" s="92">
        <v>0</v>
      </c>
      <c r="E203" s="157">
        <v>216047660</v>
      </c>
      <c r="F203" s="158" t="s">
        <v>2515</v>
      </c>
      <c r="G203" s="156"/>
    </row>
    <row r="204" spans="1:7" ht="11.25">
      <c r="A204" s="99">
        <v>140414</v>
      </c>
      <c r="B204" s="91" t="s">
        <v>2283</v>
      </c>
      <c r="C204" s="84">
        <v>118</v>
      </c>
      <c r="D204" s="92">
        <v>0</v>
      </c>
      <c r="E204" s="157">
        <v>216054660</v>
      </c>
      <c r="F204" s="158" t="s">
        <v>2516</v>
      </c>
      <c r="G204" s="156"/>
    </row>
    <row r="205" spans="1:7" ht="11.25">
      <c r="A205" s="99">
        <v>140414</v>
      </c>
      <c r="B205" s="91" t="s">
        <v>2283</v>
      </c>
      <c r="C205" s="84">
        <v>101</v>
      </c>
      <c r="D205" s="92">
        <v>0</v>
      </c>
      <c r="E205" s="157">
        <v>216086760</v>
      </c>
      <c r="F205" s="158" t="s">
        <v>2517</v>
      </c>
      <c r="G205" s="156"/>
    </row>
    <row r="206" spans="1:7" ht="11.25">
      <c r="A206" s="99">
        <v>140414</v>
      </c>
      <c r="B206" s="91" t="s">
        <v>2283</v>
      </c>
      <c r="C206" s="84">
        <v>206</v>
      </c>
      <c r="D206" s="92">
        <v>0</v>
      </c>
      <c r="E206" s="157">
        <v>216127361</v>
      </c>
      <c r="F206" s="158" t="s">
        <v>2518</v>
      </c>
      <c r="G206" s="156"/>
    </row>
    <row r="207" spans="1:7" ht="11.25">
      <c r="A207" s="99">
        <v>140414</v>
      </c>
      <c r="B207" s="91" t="s">
        <v>2283</v>
      </c>
      <c r="C207" s="84">
        <v>26</v>
      </c>
      <c r="D207" s="92">
        <v>0</v>
      </c>
      <c r="E207" s="157">
        <v>216154261</v>
      </c>
      <c r="F207" s="158" t="s">
        <v>2519</v>
      </c>
      <c r="G207" s="156"/>
    </row>
    <row r="208" spans="1:7" ht="11.25">
      <c r="A208" s="99">
        <v>140414</v>
      </c>
      <c r="B208" s="91" t="s">
        <v>2283</v>
      </c>
      <c r="C208" s="84">
        <v>9</v>
      </c>
      <c r="D208" s="92">
        <v>0</v>
      </c>
      <c r="E208" s="157">
        <v>216168861</v>
      </c>
      <c r="F208" s="158" t="s">
        <v>2520</v>
      </c>
      <c r="G208" s="156"/>
    </row>
    <row r="209" spans="1:7" ht="11.25">
      <c r="A209" s="99">
        <v>140414</v>
      </c>
      <c r="B209" s="91" t="s">
        <v>2283</v>
      </c>
      <c r="C209" s="84">
        <v>92</v>
      </c>
      <c r="D209" s="92">
        <v>0</v>
      </c>
      <c r="E209" s="157">
        <v>216173461</v>
      </c>
      <c r="F209" s="158" t="s">
        <v>2521</v>
      </c>
      <c r="G209" s="156"/>
    </row>
    <row r="210" spans="1:7" ht="11.25">
      <c r="A210" s="99">
        <v>140414</v>
      </c>
      <c r="B210" s="91" t="s">
        <v>2283</v>
      </c>
      <c r="C210" s="84">
        <v>123</v>
      </c>
      <c r="D210" s="92">
        <v>0</v>
      </c>
      <c r="E210" s="157">
        <v>216225862</v>
      </c>
      <c r="F210" s="158" t="s">
        <v>2522</v>
      </c>
      <c r="G210" s="156"/>
    </row>
    <row r="211" spans="1:7" ht="11.25">
      <c r="A211" s="99">
        <v>140414</v>
      </c>
      <c r="B211" s="91" t="s">
        <v>2283</v>
      </c>
      <c r="C211" s="84">
        <v>145</v>
      </c>
      <c r="D211" s="92">
        <v>0</v>
      </c>
      <c r="E211" s="157">
        <v>216268162</v>
      </c>
      <c r="F211" s="158" t="s">
        <v>2523</v>
      </c>
      <c r="G211" s="156"/>
    </row>
    <row r="212" spans="1:7" ht="11.25">
      <c r="A212" s="99">
        <v>140414</v>
      </c>
      <c r="B212" s="91" t="s">
        <v>2283</v>
      </c>
      <c r="C212" s="84">
        <v>19</v>
      </c>
      <c r="D212" s="92">
        <v>0</v>
      </c>
      <c r="E212" s="157" t="s">
        <v>2524</v>
      </c>
      <c r="F212" s="158" t="s">
        <v>2525</v>
      </c>
      <c r="G212" s="156"/>
    </row>
    <row r="213" spans="1:7" ht="11.25">
      <c r="A213" s="99">
        <v>140414</v>
      </c>
      <c r="B213" s="91" t="s">
        <v>2283</v>
      </c>
      <c r="C213" s="84">
        <v>39</v>
      </c>
      <c r="D213" s="92">
        <v>0</v>
      </c>
      <c r="E213" s="157">
        <v>216373563</v>
      </c>
      <c r="F213" s="158" t="s">
        <v>2526</v>
      </c>
      <c r="G213" s="156"/>
    </row>
    <row r="214" spans="1:7" ht="11.25">
      <c r="A214" s="99">
        <v>140414</v>
      </c>
      <c r="B214" s="91" t="s">
        <v>2283</v>
      </c>
      <c r="C214" s="84">
        <v>654</v>
      </c>
      <c r="D214" s="92">
        <v>0</v>
      </c>
      <c r="E214" s="157">
        <v>216376563</v>
      </c>
      <c r="F214" s="158" t="s">
        <v>2527</v>
      </c>
      <c r="G214" s="156"/>
    </row>
    <row r="215" spans="1:7" ht="11.25">
      <c r="A215" s="99">
        <v>140414</v>
      </c>
      <c r="B215" s="91" t="s">
        <v>2283</v>
      </c>
      <c r="C215" s="84">
        <v>23</v>
      </c>
      <c r="D215" s="92">
        <v>0</v>
      </c>
      <c r="E215" s="157" t="s">
        <v>2528</v>
      </c>
      <c r="F215" s="158" t="s">
        <v>2529</v>
      </c>
      <c r="G215" s="156"/>
    </row>
    <row r="216" spans="1:7" ht="11.25">
      <c r="A216" s="99">
        <v>140414</v>
      </c>
      <c r="B216" s="91" t="s">
        <v>2283</v>
      </c>
      <c r="C216" s="84">
        <v>96</v>
      </c>
      <c r="D216" s="92">
        <v>0</v>
      </c>
      <c r="E216" s="157">
        <v>216468264</v>
      </c>
      <c r="F216" s="158" t="s">
        <v>2530</v>
      </c>
      <c r="G216" s="156"/>
    </row>
    <row r="217" spans="1:7" ht="11.25">
      <c r="A217" s="99">
        <v>140414</v>
      </c>
      <c r="B217" s="91" t="s">
        <v>2283</v>
      </c>
      <c r="C217" s="84">
        <v>151</v>
      </c>
      <c r="D217" s="92">
        <v>0</v>
      </c>
      <c r="E217" s="157" t="s">
        <v>2531</v>
      </c>
      <c r="F217" s="158" t="s">
        <v>2532</v>
      </c>
      <c r="G217" s="156"/>
    </row>
    <row r="218" spans="1:7" ht="11.25">
      <c r="A218" s="99">
        <v>140414</v>
      </c>
      <c r="B218" s="91" t="s">
        <v>2283</v>
      </c>
      <c r="C218" s="84">
        <v>1577</v>
      </c>
      <c r="D218" s="92">
        <v>0</v>
      </c>
      <c r="E218" s="157">
        <v>216476364</v>
      </c>
      <c r="F218" s="158" t="s">
        <v>2533</v>
      </c>
      <c r="G218" s="156"/>
    </row>
    <row r="219" spans="1:7" ht="11.25">
      <c r="A219" s="99">
        <v>140414</v>
      </c>
      <c r="B219" s="91" t="s">
        <v>2283</v>
      </c>
      <c r="C219" s="84">
        <v>368</v>
      </c>
      <c r="D219" s="92">
        <v>0</v>
      </c>
      <c r="E219" s="157">
        <v>216586865</v>
      </c>
      <c r="F219" s="158" t="s">
        <v>2534</v>
      </c>
      <c r="G219" s="156"/>
    </row>
    <row r="220" spans="1:7" ht="11.25">
      <c r="A220" s="99">
        <v>140414</v>
      </c>
      <c r="B220" s="91" t="s">
        <v>2283</v>
      </c>
      <c r="C220" s="84">
        <v>123</v>
      </c>
      <c r="D220" s="92">
        <v>0</v>
      </c>
      <c r="E220" s="157">
        <v>216615466</v>
      </c>
      <c r="F220" s="158" t="s">
        <v>2535</v>
      </c>
      <c r="G220" s="156"/>
    </row>
    <row r="221" spans="1:7" ht="11.25">
      <c r="A221" s="99">
        <v>140414</v>
      </c>
      <c r="B221" s="91" t="s">
        <v>2283</v>
      </c>
      <c r="C221" s="84">
        <v>108</v>
      </c>
      <c r="D221" s="92">
        <v>0</v>
      </c>
      <c r="E221" s="157">
        <v>216668266</v>
      </c>
      <c r="F221" s="158" t="s">
        <v>2536</v>
      </c>
      <c r="G221" s="156"/>
    </row>
    <row r="222" spans="1:7" ht="11.25">
      <c r="A222" s="99">
        <v>140414</v>
      </c>
      <c r="B222" s="91" t="s">
        <v>2283</v>
      </c>
      <c r="C222" s="84">
        <v>229</v>
      </c>
      <c r="D222" s="92">
        <v>0</v>
      </c>
      <c r="E222" s="157">
        <v>216717867</v>
      </c>
      <c r="F222" s="158" t="s">
        <v>2537</v>
      </c>
      <c r="G222" s="156"/>
    </row>
    <row r="223" spans="1:7" ht="11.25">
      <c r="A223" s="99">
        <v>140414</v>
      </c>
      <c r="B223" s="91" t="s">
        <v>2283</v>
      </c>
      <c r="C223" s="84">
        <v>120</v>
      </c>
      <c r="D223" s="92">
        <v>0</v>
      </c>
      <c r="E223" s="157" t="s">
        <v>2538</v>
      </c>
      <c r="F223" s="158" t="s">
        <v>2539</v>
      </c>
      <c r="G223" s="156"/>
    </row>
    <row r="224" spans="1:7" ht="11.25">
      <c r="A224" s="99">
        <v>140414</v>
      </c>
      <c r="B224" s="91" t="s">
        <v>2283</v>
      </c>
      <c r="C224" s="84">
        <v>76</v>
      </c>
      <c r="D224" s="92">
        <v>0</v>
      </c>
      <c r="E224" s="157">
        <v>216768867</v>
      </c>
      <c r="F224" s="158" t="s">
        <v>2540</v>
      </c>
      <c r="G224" s="156"/>
    </row>
    <row r="225" spans="1:7" ht="11.25">
      <c r="A225" s="99">
        <v>140414</v>
      </c>
      <c r="B225" s="91" t="s">
        <v>2283</v>
      </c>
      <c r="C225" s="84">
        <v>34</v>
      </c>
      <c r="D225" s="92">
        <v>0</v>
      </c>
      <c r="E225" s="157">
        <v>216773067</v>
      </c>
      <c r="F225" s="158" t="s">
        <v>2541</v>
      </c>
      <c r="G225" s="156"/>
    </row>
    <row r="226" spans="1:7" ht="11.25">
      <c r="A226" s="99">
        <v>140414</v>
      </c>
      <c r="B226" s="91" t="s">
        <v>2283</v>
      </c>
      <c r="C226" s="84">
        <v>20</v>
      </c>
      <c r="D226" s="92">
        <v>0</v>
      </c>
      <c r="E226" s="157">
        <v>216823068</v>
      </c>
      <c r="F226" s="158" t="s">
        <v>2542</v>
      </c>
      <c r="G226" s="156"/>
    </row>
    <row r="227" spans="1:7" ht="11.25">
      <c r="A227" s="99">
        <v>140414</v>
      </c>
      <c r="B227" s="91" t="s">
        <v>2283</v>
      </c>
      <c r="C227" s="84">
        <v>208</v>
      </c>
      <c r="D227" s="92">
        <v>0</v>
      </c>
      <c r="E227" s="157">
        <v>216850568</v>
      </c>
      <c r="F227" s="158" t="s">
        <v>2543</v>
      </c>
      <c r="G227" s="156"/>
    </row>
    <row r="228" spans="1:7" ht="11.25">
      <c r="A228" s="99">
        <v>140414</v>
      </c>
      <c r="B228" s="91" t="s">
        <v>2283</v>
      </c>
      <c r="C228" s="84">
        <v>117</v>
      </c>
      <c r="D228" s="92">
        <v>0</v>
      </c>
      <c r="E228" s="157">
        <v>216868368</v>
      </c>
      <c r="F228" s="158" t="s">
        <v>2544</v>
      </c>
      <c r="G228" s="156"/>
    </row>
    <row r="229" spans="1:7" ht="11.25">
      <c r="A229" s="99">
        <v>140414</v>
      </c>
      <c r="B229" s="91" t="s">
        <v>2283</v>
      </c>
      <c r="C229" s="84">
        <v>114</v>
      </c>
      <c r="D229" s="92">
        <v>0</v>
      </c>
      <c r="E229" s="157" t="s">
        <v>2545</v>
      </c>
      <c r="F229" s="158" t="s">
        <v>2546</v>
      </c>
      <c r="G229" s="156"/>
    </row>
    <row r="230" spans="1:7" ht="11.25">
      <c r="A230" s="99">
        <v>140414</v>
      </c>
      <c r="B230" s="91" t="s">
        <v>2283</v>
      </c>
      <c r="C230" s="84">
        <v>371</v>
      </c>
      <c r="D230" s="92">
        <v>0</v>
      </c>
      <c r="E230" s="157">
        <v>216873268</v>
      </c>
      <c r="F230" s="158" t="s">
        <v>2547</v>
      </c>
      <c r="G230" s="156"/>
    </row>
    <row r="231" spans="1:7" ht="11.25">
      <c r="A231" s="99">
        <v>140414</v>
      </c>
      <c r="B231" s="91" t="s">
        <v>2283</v>
      </c>
      <c r="C231" s="84">
        <v>479</v>
      </c>
      <c r="D231" s="92">
        <v>0</v>
      </c>
      <c r="E231" s="157">
        <v>216886568</v>
      </c>
      <c r="F231" s="163" t="s">
        <v>2548</v>
      </c>
      <c r="G231" s="156"/>
    </row>
    <row r="232" spans="1:7" ht="11.25">
      <c r="A232" s="99">
        <v>140414</v>
      </c>
      <c r="B232" s="91" t="s">
        <v>2283</v>
      </c>
      <c r="C232" s="84">
        <v>91</v>
      </c>
      <c r="D232" s="92">
        <v>0</v>
      </c>
      <c r="E232" s="157">
        <v>216968169</v>
      </c>
      <c r="F232" s="160" t="s">
        <v>2549</v>
      </c>
      <c r="G232" s="156"/>
    </row>
    <row r="233" spans="1:7" ht="11.25">
      <c r="A233" s="99">
        <v>140414</v>
      </c>
      <c r="B233" s="91" t="s">
        <v>2283</v>
      </c>
      <c r="C233" s="84">
        <v>153</v>
      </c>
      <c r="D233" s="92">
        <v>0</v>
      </c>
      <c r="E233" s="157">
        <v>216976869</v>
      </c>
      <c r="F233" s="164" t="s">
        <v>2550</v>
      </c>
      <c r="G233" s="156"/>
    </row>
    <row r="234" spans="1:7" ht="11.25">
      <c r="A234" s="99">
        <v>140414</v>
      </c>
      <c r="B234" s="91" t="s">
        <v>2283</v>
      </c>
      <c r="C234" s="84">
        <v>238</v>
      </c>
      <c r="D234" s="92">
        <v>0</v>
      </c>
      <c r="E234" s="157">
        <v>216986569</v>
      </c>
      <c r="F234" s="158" t="s">
        <v>2551</v>
      </c>
      <c r="G234" s="156"/>
    </row>
    <row r="235" spans="1:7" ht="11.25">
      <c r="A235" s="99">
        <v>140414</v>
      </c>
      <c r="B235" s="91" t="s">
        <v>2283</v>
      </c>
      <c r="C235" s="84">
        <v>73</v>
      </c>
      <c r="D235" s="92">
        <v>0</v>
      </c>
      <c r="E235" s="157">
        <v>217041770</v>
      </c>
      <c r="F235" s="158" t="s">
        <v>2552</v>
      </c>
      <c r="G235" s="156"/>
    </row>
    <row r="236" spans="1:7" ht="11.25">
      <c r="A236" s="99">
        <v>140414</v>
      </c>
      <c r="B236" s="91" t="s">
        <v>2283</v>
      </c>
      <c r="C236" s="84">
        <v>4</v>
      </c>
      <c r="D236" s="92">
        <v>0</v>
      </c>
      <c r="E236" s="157">
        <v>217047570</v>
      </c>
      <c r="F236" s="158" t="s">
        <v>2553</v>
      </c>
      <c r="G236" s="156"/>
    </row>
    <row r="237" spans="1:7" ht="11.25">
      <c r="A237" s="99">
        <v>140414</v>
      </c>
      <c r="B237" s="91" t="s">
        <v>2283</v>
      </c>
      <c r="C237" s="84">
        <v>27</v>
      </c>
      <c r="D237" s="92">
        <v>0</v>
      </c>
      <c r="E237" s="157">
        <v>217054670</v>
      </c>
      <c r="F237" s="158" t="s">
        <v>2554</v>
      </c>
      <c r="G237" s="156"/>
    </row>
    <row r="238" spans="1:7" ht="11.25">
      <c r="A238" s="99">
        <v>140414</v>
      </c>
      <c r="B238" s="91" t="s">
        <v>2283</v>
      </c>
      <c r="C238" s="84">
        <v>73</v>
      </c>
      <c r="D238" s="92">
        <v>0</v>
      </c>
      <c r="E238" s="157" t="s">
        <v>2555</v>
      </c>
      <c r="F238" s="158" t="s">
        <v>2556</v>
      </c>
      <c r="G238" s="156"/>
    </row>
    <row r="239" spans="1:7" ht="11.25">
      <c r="A239" s="99">
        <v>140414</v>
      </c>
      <c r="B239" s="91" t="s">
        <v>2283</v>
      </c>
      <c r="C239" s="84">
        <v>154</v>
      </c>
      <c r="D239" s="92">
        <v>0</v>
      </c>
      <c r="E239" s="157">
        <v>217068770</v>
      </c>
      <c r="F239" s="158" t="s">
        <v>2557</v>
      </c>
      <c r="G239" s="156"/>
    </row>
    <row r="240" spans="1:7" ht="11.25">
      <c r="A240" s="99">
        <v>140414</v>
      </c>
      <c r="B240" s="91" t="s">
        <v>2283</v>
      </c>
      <c r="C240" s="84">
        <v>195</v>
      </c>
      <c r="D240" s="92">
        <v>0</v>
      </c>
      <c r="E240" s="157">
        <v>217073770</v>
      </c>
      <c r="F240" s="158" t="s">
        <v>2558</v>
      </c>
      <c r="G240" s="156"/>
    </row>
    <row r="241" spans="1:7" ht="11.25">
      <c r="A241" s="99">
        <v>140414</v>
      </c>
      <c r="B241" s="91" t="s">
        <v>2283</v>
      </c>
      <c r="C241" s="84">
        <v>297</v>
      </c>
      <c r="D241" s="92">
        <v>0</v>
      </c>
      <c r="E241" s="157">
        <v>217173671</v>
      </c>
      <c r="F241" s="158" t="s">
        <v>2559</v>
      </c>
      <c r="G241" s="156"/>
    </row>
    <row r="242" spans="1:7" ht="11.25">
      <c r="A242" s="99">
        <v>140414</v>
      </c>
      <c r="B242" s="91" t="s">
        <v>2283</v>
      </c>
      <c r="C242" s="84">
        <v>229</v>
      </c>
      <c r="D242" s="92">
        <v>0</v>
      </c>
      <c r="E242" s="157">
        <v>217186571</v>
      </c>
      <c r="F242" s="158" t="s">
        <v>2560</v>
      </c>
      <c r="G242" s="156"/>
    </row>
    <row r="243" spans="1:7" ht="11.25">
      <c r="A243" s="99">
        <v>140414</v>
      </c>
      <c r="B243" s="91" t="s">
        <v>2283</v>
      </c>
      <c r="C243" s="84">
        <v>0</v>
      </c>
      <c r="D243" s="92">
        <v>0</v>
      </c>
      <c r="E243" s="157" t="s">
        <v>2561</v>
      </c>
      <c r="F243" s="158" t="s">
        <v>2562</v>
      </c>
      <c r="G243" s="156"/>
    </row>
    <row r="244" spans="1:7" ht="11.25">
      <c r="A244" s="99">
        <v>140414</v>
      </c>
      <c r="B244" s="91" t="s">
        <v>2283</v>
      </c>
      <c r="C244" s="84">
        <v>254</v>
      </c>
      <c r="D244" s="92">
        <v>0</v>
      </c>
      <c r="E244" s="157">
        <v>217225372</v>
      </c>
      <c r="F244" s="158" t="s">
        <v>2563</v>
      </c>
      <c r="G244" s="156"/>
    </row>
    <row r="245" spans="1:7" ht="11.25">
      <c r="A245" s="99">
        <v>140414</v>
      </c>
      <c r="B245" s="91" t="s">
        <v>2283</v>
      </c>
      <c r="C245" s="84">
        <v>504</v>
      </c>
      <c r="D245" s="92">
        <v>0</v>
      </c>
      <c r="E245" s="157">
        <v>217225772</v>
      </c>
      <c r="F245" s="158" t="s">
        <v>2564</v>
      </c>
      <c r="G245" s="156"/>
    </row>
    <row r="246" spans="1:7" ht="11.25">
      <c r="A246" s="99">
        <v>140414</v>
      </c>
      <c r="B246" s="91" t="s">
        <v>2283</v>
      </c>
      <c r="C246" s="84">
        <v>180</v>
      </c>
      <c r="D246" s="92">
        <v>0</v>
      </c>
      <c r="E246" s="157">
        <v>217241872</v>
      </c>
      <c r="F246" s="158" t="s">
        <v>2565</v>
      </c>
      <c r="G246" s="156"/>
    </row>
    <row r="247" spans="1:7" ht="11.25">
      <c r="A247" s="99">
        <v>140414</v>
      </c>
      <c r="B247" s="91" t="s">
        <v>2283</v>
      </c>
      <c r="C247" s="84">
        <v>168</v>
      </c>
      <c r="D247" s="92">
        <v>0</v>
      </c>
      <c r="E247" s="157">
        <v>217254172</v>
      </c>
      <c r="F247" s="158" t="s">
        <v>2566</v>
      </c>
      <c r="G247" s="156"/>
    </row>
    <row r="248" spans="1:7" ht="11.25">
      <c r="A248" s="99">
        <v>140414</v>
      </c>
      <c r="B248" s="91" t="s">
        <v>2283</v>
      </c>
      <c r="C248" s="84">
        <v>165</v>
      </c>
      <c r="D248" s="92">
        <v>0</v>
      </c>
      <c r="E248" s="157">
        <v>217263272</v>
      </c>
      <c r="F248" s="158" t="s">
        <v>2567</v>
      </c>
      <c r="G248" s="156"/>
    </row>
    <row r="249" spans="1:7" ht="11.25">
      <c r="A249" s="99">
        <v>140414</v>
      </c>
      <c r="B249" s="91" t="s">
        <v>2283</v>
      </c>
      <c r="C249" s="84">
        <v>286</v>
      </c>
      <c r="D249" s="92">
        <v>0</v>
      </c>
      <c r="E249" s="93">
        <v>217268572</v>
      </c>
      <c r="F249" s="158" t="s">
        <v>2568</v>
      </c>
      <c r="G249" s="156"/>
    </row>
    <row r="250" spans="1:7" ht="11.25">
      <c r="A250" s="99">
        <v>140414</v>
      </c>
      <c r="B250" s="91" t="s">
        <v>2283</v>
      </c>
      <c r="C250" s="84">
        <v>127</v>
      </c>
      <c r="D250" s="92">
        <v>0</v>
      </c>
      <c r="E250" s="157">
        <v>217368573</v>
      </c>
      <c r="F250" s="158" t="s">
        <v>2569</v>
      </c>
      <c r="G250" s="156"/>
    </row>
    <row r="251" spans="1:7" ht="11.25">
      <c r="A251" s="99">
        <v>140414</v>
      </c>
      <c r="B251" s="91" t="s">
        <v>2283</v>
      </c>
      <c r="C251" s="84">
        <v>70</v>
      </c>
      <c r="D251" s="92">
        <v>0</v>
      </c>
      <c r="E251" s="157">
        <v>217368673</v>
      </c>
      <c r="F251" s="158" t="s">
        <v>2570</v>
      </c>
      <c r="G251" s="156"/>
    </row>
    <row r="252" spans="1:7" ht="22.5">
      <c r="A252" s="99">
        <v>140414</v>
      </c>
      <c r="B252" s="91" t="s">
        <v>2283</v>
      </c>
      <c r="C252" s="84">
        <v>572</v>
      </c>
      <c r="D252" s="92">
        <v>0</v>
      </c>
      <c r="E252" s="157" t="s">
        <v>2571</v>
      </c>
      <c r="F252" s="158" t="s">
        <v>2572</v>
      </c>
      <c r="G252" s="156"/>
    </row>
    <row r="253" spans="1:7" ht="11.25">
      <c r="A253" s="99">
        <v>140414</v>
      </c>
      <c r="B253" s="91" t="s">
        <v>2283</v>
      </c>
      <c r="C253" s="84">
        <v>484</v>
      </c>
      <c r="D253" s="92">
        <v>0</v>
      </c>
      <c r="E253" s="157">
        <v>217454874</v>
      </c>
      <c r="F253" s="158" t="s">
        <v>2573</v>
      </c>
      <c r="G253" s="156"/>
    </row>
    <row r="254" spans="1:7" ht="11.25">
      <c r="A254" s="99">
        <v>140414</v>
      </c>
      <c r="B254" s="91" t="s">
        <v>2283</v>
      </c>
      <c r="C254" s="84">
        <v>6</v>
      </c>
      <c r="D254" s="92">
        <v>0</v>
      </c>
      <c r="E254" s="157">
        <v>217525875</v>
      </c>
      <c r="F254" s="158" t="s">
        <v>2574</v>
      </c>
      <c r="G254" s="156"/>
    </row>
    <row r="255" spans="1:7" ht="11.25">
      <c r="A255" s="99">
        <v>140414</v>
      </c>
      <c r="B255" s="91" t="s">
        <v>2283</v>
      </c>
      <c r="C255" s="84">
        <v>142</v>
      </c>
      <c r="D255" s="92">
        <v>0</v>
      </c>
      <c r="E255" s="157">
        <v>217566075</v>
      </c>
      <c r="F255" s="158" t="s">
        <v>2575</v>
      </c>
      <c r="G255" s="156"/>
    </row>
    <row r="256" spans="1:7" ht="11.25">
      <c r="A256" s="99">
        <v>140414</v>
      </c>
      <c r="B256" s="91" t="s">
        <v>2283</v>
      </c>
      <c r="C256" s="84">
        <v>385</v>
      </c>
      <c r="D256" s="92">
        <v>0</v>
      </c>
      <c r="E256" s="157">
        <v>217568575</v>
      </c>
      <c r="F256" s="158" t="s">
        <v>2576</v>
      </c>
      <c r="G256" s="156"/>
    </row>
    <row r="257" spans="1:7" ht="11.25">
      <c r="A257" s="99">
        <v>140414</v>
      </c>
      <c r="B257" s="91" t="s">
        <v>2283</v>
      </c>
      <c r="C257" s="84">
        <v>411</v>
      </c>
      <c r="D257" s="92">
        <v>0</v>
      </c>
      <c r="E257" s="157">
        <v>217573275</v>
      </c>
      <c r="F257" s="158" t="s">
        <v>2577</v>
      </c>
      <c r="G257" s="156"/>
    </row>
    <row r="258" spans="1:7" ht="11.25">
      <c r="A258" s="99">
        <v>140414</v>
      </c>
      <c r="B258" s="91" t="s">
        <v>2283</v>
      </c>
      <c r="C258" s="84">
        <v>134</v>
      </c>
      <c r="D258" s="92">
        <v>0</v>
      </c>
      <c r="E258" s="157">
        <v>217573675</v>
      </c>
      <c r="F258" s="158" t="s">
        <v>2578</v>
      </c>
      <c r="G258" s="156"/>
    </row>
    <row r="259" spans="1:7" ht="11.25">
      <c r="A259" s="99">
        <v>140414</v>
      </c>
      <c r="B259" s="91" t="s">
        <v>2283</v>
      </c>
      <c r="C259" s="84">
        <v>646</v>
      </c>
      <c r="D259" s="92">
        <v>0</v>
      </c>
      <c r="E259" s="157">
        <v>217576275</v>
      </c>
      <c r="F259" s="158" t="s">
        <v>2579</v>
      </c>
      <c r="G259" s="156"/>
    </row>
    <row r="260" spans="1:7" ht="11.25">
      <c r="A260" s="99">
        <v>140414</v>
      </c>
      <c r="B260" s="91" t="s">
        <v>2283</v>
      </c>
      <c r="C260" s="84">
        <v>21</v>
      </c>
      <c r="D260" s="92">
        <v>0</v>
      </c>
      <c r="E260" s="157" t="s">
        <v>2580</v>
      </c>
      <c r="F260" s="158" t="s">
        <v>2581</v>
      </c>
      <c r="G260" s="156"/>
    </row>
    <row r="261" spans="1:7" ht="11.25">
      <c r="A261" s="99">
        <v>140414</v>
      </c>
      <c r="B261" s="91" t="s">
        <v>2283</v>
      </c>
      <c r="C261" s="84">
        <v>150</v>
      </c>
      <c r="D261" s="92">
        <v>0</v>
      </c>
      <c r="E261" s="93" t="s">
        <v>2582</v>
      </c>
      <c r="F261" s="158" t="s">
        <v>2583</v>
      </c>
      <c r="G261" s="156"/>
    </row>
    <row r="262" spans="1:7" ht="11.25">
      <c r="A262" s="99">
        <v>140414</v>
      </c>
      <c r="B262" s="91" t="s">
        <v>2283</v>
      </c>
      <c r="C262" s="84">
        <v>170</v>
      </c>
      <c r="D262" s="92">
        <v>0</v>
      </c>
      <c r="E262" s="157">
        <v>217668276</v>
      </c>
      <c r="F262" s="163" t="s">
        <v>2584</v>
      </c>
      <c r="G262" s="156"/>
    </row>
    <row r="263" spans="1:7" ht="11.25">
      <c r="A263" s="99">
        <v>140414</v>
      </c>
      <c r="B263" s="91" t="s">
        <v>2283</v>
      </c>
      <c r="C263" s="84">
        <v>145</v>
      </c>
      <c r="D263" s="92">
        <v>0</v>
      </c>
      <c r="E263" s="157">
        <v>217715377</v>
      </c>
      <c r="F263" s="160" t="s">
        <v>2585</v>
      </c>
      <c r="G263" s="156"/>
    </row>
    <row r="264" spans="1:7" ht="11.25">
      <c r="A264" s="99">
        <v>140414</v>
      </c>
      <c r="B264" s="91" t="s">
        <v>2283</v>
      </c>
      <c r="C264" s="84">
        <v>24</v>
      </c>
      <c r="D264" s="92">
        <v>0</v>
      </c>
      <c r="E264" s="157">
        <v>217750577</v>
      </c>
      <c r="F264" s="158" t="s">
        <v>2586</v>
      </c>
      <c r="G264" s="156"/>
    </row>
    <row r="265" spans="1:7" ht="11.25">
      <c r="A265" s="99">
        <v>140414</v>
      </c>
      <c r="B265" s="91" t="s">
        <v>2283</v>
      </c>
      <c r="C265" s="84">
        <v>61</v>
      </c>
      <c r="D265" s="92">
        <v>0</v>
      </c>
      <c r="E265" s="157">
        <v>217768377</v>
      </c>
      <c r="F265" s="158" t="s">
        <v>2587</v>
      </c>
      <c r="G265" s="156"/>
    </row>
    <row r="266" spans="1:7" ht="11.25">
      <c r="A266" s="99">
        <v>140414</v>
      </c>
      <c r="B266" s="91" t="s">
        <v>2283</v>
      </c>
      <c r="C266" s="84">
        <v>34</v>
      </c>
      <c r="D266" s="92">
        <v>0</v>
      </c>
      <c r="E266" s="157">
        <v>217841078</v>
      </c>
      <c r="F266" s="158" t="s">
        <v>2588</v>
      </c>
      <c r="G266" s="156"/>
    </row>
    <row r="267" spans="1:7" ht="11.25">
      <c r="A267" s="99">
        <v>140414</v>
      </c>
      <c r="B267" s="91" t="s">
        <v>2283</v>
      </c>
      <c r="C267" s="84">
        <v>1398</v>
      </c>
      <c r="D267" s="92">
        <v>0</v>
      </c>
      <c r="E267" s="157">
        <v>217852378</v>
      </c>
      <c r="F267" s="158" t="s">
        <v>2589</v>
      </c>
      <c r="G267" s="156"/>
    </row>
    <row r="268" spans="1:7" ht="11.25">
      <c r="A268" s="99">
        <v>140414</v>
      </c>
      <c r="B268" s="91" t="s">
        <v>2283</v>
      </c>
      <c r="C268" s="84">
        <v>8</v>
      </c>
      <c r="D268" s="92">
        <v>0</v>
      </c>
      <c r="E268" s="157">
        <v>217905079</v>
      </c>
      <c r="F268" s="158" t="s">
        <v>2590</v>
      </c>
      <c r="G268" s="156"/>
    </row>
    <row r="269" spans="1:7" ht="11.25">
      <c r="A269" s="99">
        <v>140414</v>
      </c>
      <c r="B269" s="91" t="s">
        <v>2283</v>
      </c>
      <c r="C269" s="84">
        <v>199</v>
      </c>
      <c r="D269" s="92">
        <v>0</v>
      </c>
      <c r="E269" s="157">
        <v>217944279</v>
      </c>
      <c r="F269" s="158" t="s">
        <v>2591</v>
      </c>
      <c r="G269" s="156"/>
    </row>
    <row r="270" spans="1:7" ht="11.25">
      <c r="A270" s="99">
        <v>140414</v>
      </c>
      <c r="B270" s="91" t="s">
        <v>2283</v>
      </c>
      <c r="C270" s="84">
        <v>540</v>
      </c>
      <c r="D270" s="92">
        <v>0</v>
      </c>
      <c r="E270" s="157" t="s">
        <v>2592</v>
      </c>
      <c r="F270" s="158" t="s">
        <v>2593</v>
      </c>
      <c r="G270" s="156"/>
    </row>
    <row r="271" spans="1:7" ht="11.25">
      <c r="A271" s="99">
        <v>140414</v>
      </c>
      <c r="B271" s="91" t="s">
        <v>2283</v>
      </c>
      <c r="C271" s="84">
        <v>218</v>
      </c>
      <c r="D271" s="92">
        <v>0</v>
      </c>
      <c r="E271" s="157" t="s">
        <v>2594</v>
      </c>
      <c r="F271" s="158" t="s">
        <v>2595</v>
      </c>
      <c r="G271" s="156"/>
    </row>
    <row r="272" spans="1:7" ht="11.25">
      <c r="A272" s="99">
        <v>140414</v>
      </c>
      <c r="B272" s="91" t="s">
        <v>2283</v>
      </c>
      <c r="C272" s="84">
        <v>118</v>
      </c>
      <c r="D272" s="92">
        <v>0</v>
      </c>
      <c r="E272" s="157" t="s">
        <v>2596</v>
      </c>
      <c r="F272" s="158" t="s">
        <v>2597</v>
      </c>
      <c r="G272" s="156"/>
    </row>
    <row r="273" spans="1:7" ht="11.25">
      <c r="A273" s="99">
        <v>140414</v>
      </c>
      <c r="B273" s="91" t="s">
        <v>2283</v>
      </c>
      <c r="C273" s="84">
        <v>460</v>
      </c>
      <c r="D273" s="92">
        <v>0</v>
      </c>
      <c r="E273" s="157">
        <v>218047980</v>
      </c>
      <c r="F273" s="158" t="s">
        <v>2598</v>
      </c>
      <c r="G273" s="156"/>
    </row>
    <row r="274" spans="1:7" ht="11.25">
      <c r="A274" s="99">
        <v>140414</v>
      </c>
      <c r="B274" s="91" t="s">
        <v>2283</v>
      </c>
      <c r="C274" s="84">
        <v>4</v>
      </c>
      <c r="D274" s="92">
        <v>0</v>
      </c>
      <c r="E274" s="157">
        <v>218050680</v>
      </c>
      <c r="F274" s="158" t="s">
        <v>2599</v>
      </c>
      <c r="G274" s="156"/>
    </row>
    <row r="275" spans="1:7" ht="11.25">
      <c r="A275" s="99">
        <v>140414</v>
      </c>
      <c r="B275" s="91" t="s">
        <v>2283</v>
      </c>
      <c r="C275" s="84">
        <v>84</v>
      </c>
      <c r="D275" s="92">
        <v>0</v>
      </c>
      <c r="E275" s="157">
        <v>218054480</v>
      </c>
      <c r="F275" s="158" t="s">
        <v>2600</v>
      </c>
      <c r="G275" s="156"/>
    </row>
    <row r="276" spans="1:7" ht="11.25">
      <c r="A276" s="99">
        <v>140414</v>
      </c>
      <c r="B276" s="91" t="s">
        <v>2283</v>
      </c>
      <c r="C276" s="84">
        <v>214</v>
      </c>
      <c r="D276" s="92">
        <v>0</v>
      </c>
      <c r="E276" s="157">
        <v>218054680</v>
      </c>
      <c r="F276" s="158" t="s">
        <v>2601</v>
      </c>
      <c r="G276" s="156"/>
    </row>
    <row r="277" spans="1:7" ht="11.25">
      <c r="A277" s="99">
        <v>140414</v>
      </c>
      <c r="B277" s="91" t="s">
        <v>2283</v>
      </c>
      <c r="C277" s="84">
        <v>161</v>
      </c>
      <c r="D277" s="92">
        <v>0</v>
      </c>
      <c r="E277" s="157">
        <v>218125281</v>
      </c>
      <c r="F277" s="158" t="s">
        <v>2602</v>
      </c>
      <c r="G277" s="156"/>
    </row>
    <row r="278" spans="1:7" ht="11.25">
      <c r="A278" s="99">
        <v>140414</v>
      </c>
      <c r="B278" s="91" t="s">
        <v>2283</v>
      </c>
      <c r="C278" s="84">
        <v>1248</v>
      </c>
      <c r="D278" s="92">
        <v>0</v>
      </c>
      <c r="E278" s="157">
        <v>218152381</v>
      </c>
      <c r="F278" s="158" t="s">
        <v>2603</v>
      </c>
      <c r="G278" s="156"/>
    </row>
    <row r="279" spans="1:7" ht="11.25">
      <c r="A279" s="99">
        <v>140414</v>
      </c>
      <c r="B279" s="91" t="s">
        <v>2283</v>
      </c>
      <c r="C279" s="84">
        <v>415</v>
      </c>
      <c r="D279" s="92">
        <v>0</v>
      </c>
      <c r="E279" s="157">
        <v>218341483</v>
      </c>
      <c r="F279" s="158" t="s">
        <v>2604</v>
      </c>
      <c r="G279" s="156"/>
    </row>
    <row r="280" spans="1:7" ht="11.25">
      <c r="A280" s="99">
        <v>140414</v>
      </c>
      <c r="B280" s="91" t="s">
        <v>2283</v>
      </c>
      <c r="C280" s="84">
        <v>10</v>
      </c>
      <c r="D280" s="92">
        <v>0</v>
      </c>
      <c r="E280" s="157">
        <v>218352083</v>
      </c>
      <c r="F280" s="158" t="s">
        <v>2605</v>
      </c>
      <c r="G280" s="156"/>
    </row>
    <row r="281" spans="1:7" ht="11.25">
      <c r="A281" s="99">
        <v>140414</v>
      </c>
      <c r="B281" s="91" t="s">
        <v>2283</v>
      </c>
      <c r="C281" s="84">
        <v>7</v>
      </c>
      <c r="D281" s="92">
        <v>0</v>
      </c>
      <c r="E281" s="157">
        <v>218373283</v>
      </c>
      <c r="F281" s="158" t="s">
        <v>2606</v>
      </c>
      <c r="G281" s="156"/>
    </row>
    <row r="282" spans="1:7" ht="11.25">
      <c r="A282" s="99">
        <v>140414</v>
      </c>
      <c r="B282" s="91" t="s">
        <v>2283</v>
      </c>
      <c r="C282" s="84">
        <v>8</v>
      </c>
      <c r="D282" s="92">
        <v>0</v>
      </c>
      <c r="E282" s="157">
        <v>218373483</v>
      </c>
      <c r="F282" s="158" t="s">
        <v>2607</v>
      </c>
      <c r="G282" s="156"/>
    </row>
    <row r="283" spans="1:7" ht="11.25">
      <c r="A283" s="99">
        <v>140414</v>
      </c>
      <c r="B283" s="91" t="s">
        <v>2283</v>
      </c>
      <c r="C283" s="84">
        <v>106</v>
      </c>
      <c r="D283" s="92">
        <v>0</v>
      </c>
      <c r="E283" s="157" t="s">
        <v>2608</v>
      </c>
      <c r="F283" s="158" t="s">
        <v>2609</v>
      </c>
      <c r="G283" s="156"/>
    </row>
    <row r="284" spans="1:7" ht="11.25">
      <c r="A284" s="99">
        <v>140414</v>
      </c>
      <c r="B284" s="91" t="s">
        <v>2283</v>
      </c>
      <c r="C284" s="84">
        <v>14</v>
      </c>
      <c r="D284" s="92">
        <v>0</v>
      </c>
      <c r="E284" s="157">
        <v>218508685</v>
      </c>
      <c r="F284" s="158" t="s">
        <v>2610</v>
      </c>
      <c r="G284" s="156"/>
    </row>
    <row r="285" spans="1:7" ht="11.25">
      <c r="A285" s="99">
        <v>140414</v>
      </c>
      <c r="B285" s="91" t="s">
        <v>2283</v>
      </c>
      <c r="C285" s="84">
        <v>74</v>
      </c>
      <c r="D285" s="92">
        <v>0</v>
      </c>
      <c r="E285" s="157">
        <v>218519785</v>
      </c>
      <c r="F285" s="158" t="s">
        <v>2611</v>
      </c>
      <c r="G285" s="156"/>
    </row>
    <row r="286" spans="1:7" ht="11.25">
      <c r="A286" s="99">
        <v>140414</v>
      </c>
      <c r="B286" s="91" t="s">
        <v>2283</v>
      </c>
      <c r="C286" s="84">
        <v>273</v>
      </c>
      <c r="D286" s="92">
        <v>0</v>
      </c>
      <c r="E286" s="157">
        <v>218525885</v>
      </c>
      <c r="F286" s="158" t="s">
        <v>2612</v>
      </c>
      <c r="G286" s="156"/>
    </row>
    <row r="287" spans="1:7" ht="11.25">
      <c r="A287" s="99">
        <v>140414</v>
      </c>
      <c r="B287" s="91" t="s">
        <v>2283</v>
      </c>
      <c r="C287" s="84">
        <v>432</v>
      </c>
      <c r="D287" s="92">
        <v>0</v>
      </c>
      <c r="E287" s="157">
        <v>218541885</v>
      </c>
      <c r="F287" s="158" t="s">
        <v>2613</v>
      </c>
      <c r="G287" s="156"/>
    </row>
    <row r="288" spans="1:7" ht="11.25">
      <c r="A288" s="99">
        <v>140414</v>
      </c>
      <c r="B288" s="91" t="s">
        <v>2283</v>
      </c>
      <c r="C288" s="84">
        <v>1307</v>
      </c>
      <c r="D288" s="92">
        <v>0</v>
      </c>
      <c r="E288" s="157">
        <v>218552885</v>
      </c>
      <c r="F288" s="158" t="s">
        <v>2614</v>
      </c>
      <c r="G288" s="156"/>
    </row>
    <row r="289" spans="1:7" ht="11.25">
      <c r="A289" s="99">
        <v>140414</v>
      </c>
      <c r="B289" s="91" t="s">
        <v>2283</v>
      </c>
      <c r="C289" s="84">
        <v>150</v>
      </c>
      <c r="D289" s="92">
        <v>0</v>
      </c>
      <c r="E289" s="157">
        <v>218568385</v>
      </c>
      <c r="F289" s="158" t="s">
        <v>2615</v>
      </c>
      <c r="G289" s="156"/>
    </row>
    <row r="290" spans="1:7" ht="11.25">
      <c r="A290" s="99">
        <v>140414</v>
      </c>
      <c r="B290" s="91" t="s">
        <v>2283</v>
      </c>
      <c r="C290" s="84">
        <v>42</v>
      </c>
      <c r="D290" s="92">
        <v>0</v>
      </c>
      <c r="E290" s="157">
        <v>218573585</v>
      </c>
      <c r="F290" s="158" t="s">
        <v>2616</v>
      </c>
      <c r="G290" s="156"/>
    </row>
    <row r="291" spans="1:7" ht="11.25">
      <c r="A291" s="99">
        <v>140414</v>
      </c>
      <c r="B291" s="91" t="s">
        <v>2283</v>
      </c>
      <c r="C291" s="84">
        <v>170</v>
      </c>
      <c r="D291" s="92">
        <v>0</v>
      </c>
      <c r="E291" s="157">
        <v>218586885</v>
      </c>
      <c r="F291" s="158" t="s">
        <v>2617</v>
      </c>
      <c r="G291" s="156"/>
    </row>
    <row r="292" spans="1:7" ht="11.25">
      <c r="A292" s="99">
        <v>140414</v>
      </c>
      <c r="B292" s="91" t="s">
        <v>2283</v>
      </c>
      <c r="C292" s="84">
        <v>157</v>
      </c>
      <c r="D292" s="92">
        <v>0</v>
      </c>
      <c r="E292" s="157">
        <v>218623686</v>
      </c>
      <c r="F292" s="158" t="s">
        <v>2618</v>
      </c>
      <c r="G292" s="156"/>
    </row>
    <row r="293" spans="1:7" ht="11.25">
      <c r="A293" s="99">
        <v>140414</v>
      </c>
      <c r="B293" s="91" t="s">
        <v>2283</v>
      </c>
      <c r="C293" s="84">
        <v>311</v>
      </c>
      <c r="D293" s="92">
        <v>0</v>
      </c>
      <c r="E293" s="157">
        <v>218625486</v>
      </c>
      <c r="F293" s="158" t="s">
        <v>2619</v>
      </c>
      <c r="G293" s="156"/>
    </row>
    <row r="294" spans="1:7" ht="11.25">
      <c r="A294" s="99">
        <v>140414</v>
      </c>
      <c r="B294" s="91" t="s">
        <v>2283</v>
      </c>
      <c r="C294" s="84">
        <v>77</v>
      </c>
      <c r="D294" s="92">
        <v>0</v>
      </c>
      <c r="E294" s="157">
        <v>218668686</v>
      </c>
      <c r="F294" s="158" t="s">
        <v>2620</v>
      </c>
      <c r="G294" s="156"/>
    </row>
    <row r="295" spans="1:7" ht="11.25">
      <c r="A295" s="99">
        <v>140414</v>
      </c>
      <c r="B295" s="91" t="s">
        <v>2283</v>
      </c>
      <c r="C295" s="84">
        <v>137</v>
      </c>
      <c r="D295" s="92">
        <v>0</v>
      </c>
      <c r="E295" s="157">
        <v>218673686</v>
      </c>
      <c r="F295" s="158" t="s">
        <v>2621</v>
      </c>
      <c r="G295" s="156"/>
    </row>
    <row r="296" spans="1:7" ht="11.25">
      <c r="A296" s="99">
        <v>140414</v>
      </c>
      <c r="B296" s="91" t="s">
        <v>2283</v>
      </c>
      <c r="C296" s="84">
        <v>316</v>
      </c>
      <c r="D296" s="92">
        <v>0</v>
      </c>
      <c r="E296" s="157">
        <v>218750287</v>
      </c>
      <c r="F296" s="160" t="s">
        <v>2622</v>
      </c>
      <c r="G296" s="156"/>
    </row>
    <row r="297" spans="1:7" ht="11.25">
      <c r="A297" s="99">
        <v>140414</v>
      </c>
      <c r="B297" s="91" t="s">
        <v>2283</v>
      </c>
      <c r="C297" s="84">
        <v>211</v>
      </c>
      <c r="D297" s="92">
        <v>0</v>
      </c>
      <c r="E297" s="157">
        <v>218847288</v>
      </c>
      <c r="F297" s="158" t="s">
        <v>2623</v>
      </c>
      <c r="G297" s="156"/>
    </row>
    <row r="298" spans="1:7" ht="11.25">
      <c r="A298" s="99">
        <v>140414</v>
      </c>
      <c r="B298" s="91" t="s">
        <v>2283</v>
      </c>
      <c r="C298" s="84">
        <v>6</v>
      </c>
      <c r="D298" s="92">
        <v>0</v>
      </c>
      <c r="E298" s="157">
        <v>218923189</v>
      </c>
      <c r="F298" s="158" t="s">
        <v>2624</v>
      </c>
      <c r="G298" s="156"/>
    </row>
    <row r="299" spans="1:7" ht="11.25">
      <c r="A299" s="99">
        <v>140414</v>
      </c>
      <c r="B299" s="91" t="s">
        <v>2283</v>
      </c>
      <c r="C299" s="84">
        <v>116</v>
      </c>
      <c r="D299" s="92">
        <v>0</v>
      </c>
      <c r="E299" s="157">
        <v>218925489</v>
      </c>
      <c r="F299" s="158" t="s">
        <v>2625</v>
      </c>
      <c r="G299" s="156"/>
    </row>
    <row r="300" spans="1:7" ht="11.25">
      <c r="A300" s="99">
        <v>140414</v>
      </c>
      <c r="B300" s="91" t="s">
        <v>2283</v>
      </c>
      <c r="C300" s="84">
        <v>50</v>
      </c>
      <c r="D300" s="92">
        <v>0</v>
      </c>
      <c r="E300" s="93">
        <v>218950689</v>
      </c>
      <c r="F300" s="158" t="s">
        <v>2626</v>
      </c>
      <c r="G300" s="156"/>
    </row>
    <row r="301" spans="1:7" ht="11.25">
      <c r="A301" s="99">
        <v>140414</v>
      </c>
      <c r="B301" s="91" t="s">
        <v>2283</v>
      </c>
      <c r="C301" s="84">
        <v>8815</v>
      </c>
      <c r="D301" s="92">
        <v>0</v>
      </c>
      <c r="E301" s="157">
        <v>219025290</v>
      </c>
      <c r="F301" s="158" t="s">
        <v>2627</v>
      </c>
      <c r="G301" s="156"/>
    </row>
    <row r="302" spans="1:7" ht="11.25">
      <c r="A302" s="99">
        <v>140414</v>
      </c>
      <c r="B302" s="91" t="s">
        <v>2283</v>
      </c>
      <c r="C302" s="84">
        <v>113</v>
      </c>
      <c r="D302" s="92">
        <v>0</v>
      </c>
      <c r="E302" s="157">
        <v>219076890</v>
      </c>
      <c r="F302" s="158" t="s">
        <v>2628</v>
      </c>
      <c r="G302" s="156"/>
    </row>
    <row r="303" spans="1:7" ht="11.25">
      <c r="A303" s="99">
        <v>140414</v>
      </c>
      <c r="B303" s="91" t="s">
        <v>2283</v>
      </c>
      <c r="C303" s="84">
        <v>29</v>
      </c>
      <c r="D303" s="92">
        <v>0</v>
      </c>
      <c r="E303" s="157" t="s">
        <v>2629</v>
      </c>
      <c r="F303" s="158" t="s">
        <v>2630</v>
      </c>
      <c r="G303" s="156"/>
    </row>
    <row r="304" spans="1:7" ht="11.25">
      <c r="A304" s="99">
        <v>140414</v>
      </c>
      <c r="B304" s="91" t="s">
        <v>2283</v>
      </c>
      <c r="C304" s="84">
        <v>915</v>
      </c>
      <c r="D304" s="92">
        <v>0</v>
      </c>
      <c r="E304" s="157">
        <v>219218592</v>
      </c>
      <c r="F304" s="158" t="s">
        <v>2631</v>
      </c>
      <c r="G304" s="156"/>
    </row>
    <row r="305" spans="1:7" ht="11.25">
      <c r="A305" s="99">
        <v>140414</v>
      </c>
      <c r="B305" s="91" t="s">
        <v>2283</v>
      </c>
      <c r="C305" s="84">
        <v>84</v>
      </c>
      <c r="D305" s="92">
        <v>0</v>
      </c>
      <c r="E305" s="157">
        <v>219225592</v>
      </c>
      <c r="F305" s="158" t="s">
        <v>2632</v>
      </c>
      <c r="G305" s="156"/>
    </row>
    <row r="306" spans="1:7" ht="11.25">
      <c r="A306" s="99">
        <v>140414</v>
      </c>
      <c r="B306" s="91" t="s">
        <v>2283</v>
      </c>
      <c r="C306" s="84">
        <v>145</v>
      </c>
      <c r="D306" s="92">
        <v>0</v>
      </c>
      <c r="E306" s="157">
        <v>219276892</v>
      </c>
      <c r="F306" s="158" t="s">
        <v>2633</v>
      </c>
      <c r="G306" s="156"/>
    </row>
    <row r="307" spans="1:7" ht="11.25">
      <c r="A307" s="99">
        <v>140414</v>
      </c>
      <c r="B307" s="91" t="s">
        <v>2283</v>
      </c>
      <c r="C307" s="84">
        <v>139</v>
      </c>
      <c r="D307" s="92">
        <v>0</v>
      </c>
      <c r="E307" s="157" t="s">
        <v>2634</v>
      </c>
      <c r="F307" s="158" t="s">
        <v>2635</v>
      </c>
      <c r="G307" s="156"/>
    </row>
    <row r="308" spans="1:7" ht="11.25">
      <c r="A308" s="99">
        <v>140414</v>
      </c>
      <c r="B308" s="91" t="s">
        <v>2283</v>
      </c>
      <c r="C308" s="84">
        <v>142</v>
      </c>
      <c r="D308" s="92">
        <v>0</v>
      </c>
      <c r="E308" s="157">
        <v>219325793</v>
      </c>
      <c r="F308" s="158" t="s">
        <v>2636</v>
      </c>
      <c r="G308" s="156"/>
    </row>
    <row r="309" spans="1:7" ht="11.25">
      <c r="A309" s="99">
        <v>140414</v>
      </c>
      <c r="B309" s="91" t="s">
        <v>2283</v>
      </c>
      <c r="C309" s="84">
        <v>1000</v>
      </c>
      <c r="D309" s="92">
        <v>0</v>
      </c>
      <c r="E309" s="157">
        <v>219463594</v>
      </c>
      <c r="F309" s="158" t="s">
        <v>2637</v>
      </c>
      <c r="G309" s="156"/>
    </row>
    <row r="310" spans="1:7" ht="11.25">
      <c r="A310" s="99">
        <v>140414</v>
      </c>
      <c r="B310" s="91" t="s">
        <v>2283</v>
      </c>
      <c r="C310" s="84">
        <v>63</v>
      </c>
      <c r="D310" s="92">
        <v>0</v>
      </c>
      <c r="E310" s="157">
        <v>219527495</v>
      </c>
      <c r="F310" s="158" t="s">
        <v>2638</v>
      </c>
      <c r="G310" s="156"/>
    </row>
    <row r="311" spans="1:7" ht="11.25">
      <c r="A311" s="99">
        <v>140414</v>
      </c>
      <c r="B311" s="91" t="s">
        <v>2283</v>
      </c>
      <c r="C311" s="84">
        <v>22</v>
      </c>
      <c r="D311" s="92">
        <v>0</v>
      </c>
      <c r="E311" s="157">
        <v>219576895</v>
      </c>
      <c r="F311" s="158" t="s">
        <v>2639</v>
      </c>
      <c r="G311" s="156"/>
    </row>
    <row r="312" spans="1:7" ht="11.25">
      <c r="A312" s="99">
        <v>140414</v>
      </c>
      <c r="B312" s="91" t="s">
        <v>2283</v>
      </c>
      <c r="C312" s="84">
        <v>357</v>
      </c>
      <c r="D312" s="92">
        <v>0</v>
      </c>
      <c r="E312" s="157">
        <v>219641396</v>
      </c>
      <c r="F312" s="158" t="s">
        <v>2640</v>
      </c>
      <c r="G312" s="156"/>
    </row>
    <row r="313" spans="1:7" ht="11.25">
      <c r="A313" s="99">
        <v>140414</v>
      </c>
      <c r="B313" s="91" t="s">
        <v>2283</v>
      </c>
      <c r="C313" s="84">
        <v>98</v>
      </c>
      <c r="D313" s="92">
        <v>0</v>
      </c>
      <c r="E313" s="157">
        <v>219668296</v>
      </c>
      <c r="F313" s="158" t="s">
        <v>2641</v>
      </c>
      <c r="G313" s="156"/>
    </row>
    <row r="314" spans="1:7" ht="11.25">
      <c r="A314" s="99">
        <v>140414</v>
      </c>
      <c r="B314" s="91" t="s">
        <v>2283</v>
      </c>
      <c r="C314" s="84">
        <v>176</v>
      </c>
      <c r="D314" s="92">
        <v>0</v>
      </c>
      <c r="E314" s="157">
        <v>219725797</v>
      </c>
      <c r="F314" s="158" t="s">
        <v>2642</v>
      </c>
      <c r="G314" s="156"/>
    </row>
    <row r="315" spans="1:7" ht="11.25">
      <c r="A315" s="99">
        <v>140414</v>
      </c>
      <c r="B315" s="91" t="s">
        <v>2283</v>
      </c>
      <c r="C315" s="84">
        <v>139</v>
      </c>
      <c r="D315" s="92">
        <v>0</v>
      </c>
      <c r="E315" s="157" t="s">
        <v>2643</v>
      </c>
      <c r="F315" s="158" t="s">
        <v>2644</v>
      </c>
      <c r="G315" s="156"/>
    </row>
    <row r="316" spans="1:7" ht="11.25">
      <c r="A316" s="99">
        <v>140414</v>
      </c>
      <c r="B316" s="91" t="s">
        <v>2283</v>
      </c>
      <c r="C316" s="84">
        <v>66</v>
      </c>
      <c r="D316" s="92">
        <v>0</v>
      </c>
      <c r="E316" s="157">
        <v>219825898</v>
      </c>
      <c r="F316" s="158" t="s">
        <v>2645</v>
      </c>
      <c r="G316" s="156"/>
    </row>
    <row r="317" spans="1:7" ht="11.25">
      <c r="A317" s="99">
        <v>140414</v>
      </c>
      <c r="B317" s="91" t="s">
        <v>2283</v>
      </c>
      <c r="C317" s="84">
        <v>346</v>
      </c>
      <c r="D317" s="92">
        <v>0</v>
      </c>
      <c r="E317" s="157">
        <v>219841298</v>
      </c>
      <c r="F317" s="158" t="s">
        <v>2646</v>
      </c>
      <c r="G317" s="156"/>
    </row>
    <row r="318" spans="1:7" ht="11.25">
      <c r="A318" s="99">
        <v>140414</v>
      </c>
      <c r="B318" s="91" t="s">
        <v>2283</v>
      </c>
      <c r="C318" s="84">
        <v>133</v>
      </c>
      <c r="D318" s="92">
        <v>0</v>
      </c>
      <c r="E318" s="157">
        <v>219854398</v>
      </c>
      <c r="F318" s="158" t="s">
        <v>2647</v>
      </c>
      <c r="G318" s="156"/>
    </row>
    <row r="319" spans="1:7" ht="11.25">
      <c r="A319" s="99">
        <v>140414</v>
      </c>
      <c r="B319" s="91" t="s">
        <v>2283</v>
      </c>
      <c r="C319" s="84">
        <v>104</v>
      </c>
      <c r="D319" s="92">
        <v>0</v>
      </c>
      <c r="E319" s="157">
        <v>219868498</v>
      </c>
      <c r="F319" s="158" t="s">
        <v>2648</v>
      </c>
      <c r="G319" s="156"/>
    </row>
    <row r="320" spans="1:7" ht="11.25">
      <c r="A320" s="99">
        <v>140414</v>
      </c>
      <c r="B320" s="91" t="s">
        <v>2283</v>
      </c>
      <c r="C320" s="84">
        <v>25</v>
      </c>
      <c r="D320" s="92">
        <v>0</v>
      </c>
      <c r="E320" s="157" t="s">
        <v>2649</v>
      </c>
      <c r="F320" s="158" t="s">
        <v>2650</v>
      </c>
      <c r="G320" s="156"/>
    </row>
    <row r="321" spans="1:7" ht="11.25">
      <c r="A321" s="99">
        <v>140414</v>
      </c>
      <c r="B321" s="91" t="s">
        <v>2283</v>
      </c>
      <c r="C321" s="84">
        <v>185</v>
      </c>
      <c r="D321" s="92">
        <v>0</v>
      </c>
      <c r="E321" s="157">
        <v>219925299</v>
      </c>
      <c r="F321" s="158" t="s">
        <v>2651</v>
      </c>
      <c r="G321" s="156"/>
    </row>
    <row r="322" spans="1:7" ht="11.25">
      <c r="A322" s="99">
        <v>140414</v>
      </c>
      <c r="B322" s="91" t="s">
        <v>2283</v>
      </c>
      <c r="C322" s="84">
        <v>260</v>
      </c>
      <c r="D322" s="92">
        <v>0</v>
      </c>
      <c r="E322" s="157" t="s">
        <v>2652</v>
      </c>
      <c r="F322" s="158" t="s">
        <v>2653</v>
      </c>
      <c r="G322" s="156"/>
    </row>
    <row r="323" spans="1:7" ht="11.25">
      <c r="A323" s="99">
        <v>140414</v>
      </c>
      <c r="B323" s="91" t="s">
        <v>2283</v>
      </c>
      <c r="C323" s="84">
        <v>6</v>
      </c>
      <c r="D323" s="92">
        <v>0</v>
      </c>
      <c r="E323" s="157" t="s">
        <v>2654</v>
      </c>
      <c r="F323" s="158" t="s">
        <v>2655</v>
      </c>
      <c r="G323" s="156"/>
    </row>
    <row r="324" spans="1:7" ht="11.25">
      <c r="A324" s="99">
        <v>140414</v>
      </c>
      <c r="B324" s="91" t="s">
        <v>2283</v>
      </c>
      <c r="C324" s="84">
        <v>196</v>
      </c>
      <c r="D324" s="92">
        <v>0</v>
      </c>
      <c r="E324" s="157">
        <v>219941799</v>
      </c>
      <c r="F324" s="158" t="s">
        <v>2656</v>
      </c>
      <c r="G324" s="156"/>
    </row>
    <row r="325" spans="1:7" ht="22.5">
      <c r="A325" s="99">
        <v>140414</v>
      </c>
      <c r="B325" s="91" t="s">
        <v>2283</v>
      </c>
      <c r="C325" s="84">
        <v>312</v>
      </c>
      <c r="D325" s="92">
        <v>0</v>
      </c>
      <c r="E325" s="157">
        <v>219952399</v>
      </c>
      <c r="F325" s="158" t="s">
        <v>2657</v>
      </c>
      <c r="G325" s="156"/>
    </row>
    <row r="326" spans="1:7" ht="11.25">
      <c r="A326" s="99">
        <v>140414</v>
      </c>
      <c r="B326" s="91" t="s">
        <v>2283</v>
      </c>
      <c r="C326" s="84">
        <v>79</v>
      </c>
      <c r="D326" s="92">
        <v>0</v>
      </c>
      <c r="E326" s="157">
        <v>219954599</v>
      </c>
      <c r="F326" s="158" t="s">
        <v>2658</v>
      </c>
      <c r="G326" s="156"/>
    </row>
    <row r="327" spans="1:7" ht="22.5">
      <c r="A327" s="99">
        <v>140414</v>
      </c>
      <c r="B327" s="91" t="s">
        <v>2283</v>
      </c>
      <c r="C327" s="84">
        <v>255</v>
      </c>
      <c r="D327" s="92">
        <v>0</v>
      </c>
      <c r="E327" s="157" t="s">
        <v>2659</v>
      </c>
      <c r="F327" s="158" t="s">
        <v>2660</v>
      </c>
      <c r="G327" s="156"/>
    </row>
    <row r="328" spans="1:7" ht="11.25">
      <c r="A328" s="99">
        <v>140414</v>
      </c>
      <c r="B328" s="91" t="s">
        <v>2283</v>
      </c>
      <c r="C328" s="84">
        <v>86</v>
      </c>
      <c r="D328" s="92">
        <v>0</v>
      </c>
      <c r="E328" s="157">
        <v>220125851</v>
      </c>
      <c r="F328" s="158" t="s">
        <v>2661</v>
      </c>
      <c r="G328" s="156"/>
    </row>
    <row r="329" spans="1:7" ht="11.25">
      <c r="A329" s="99">
        <v>140414</v>
      </c>
      <c r="B329" s="91" t="s">
        <v>2283</v>
      </c>
      <c r="C329" s="84">
        <v>433</v>
      </c>
      <c r="D329" s="92">
        <v>0</v>
      </c>
      <c r="E329" s="157">
        <v>220168861</v>
      </c>
      <c r="F329" s="163" t="s">
        <v>2662</v>
      </c>
      <c r="G329" s="156"/>
    </row>
    <row r="330" spans="1:7" ht="11.25">
      <c r="A330" s="99">
        <v>140414</v>
      </c>
      <c r="B330" s="91" t="s">
        <v>2283</v>
      </c>
      <c r="C330" s="84">
        <v>327</v>
      </c>
      <c r="D330" s="92">
        <v>0</v>
      </c>
      <c r="E330" s="157">
        <v>230168432</v>
      </c>
      <c r="F330" s="160" t="s">
        <v>2663</v>
      </c>
      <c r="G330" s="156"/>
    </row>
    <row r="331" spans="1:7" ht="11.25">
      <c r="A331" s="99">
        <v>140414</v>
      </c>
      <c r="B331" s="91" t="s">
        <v>2283</v>
      </c>
      <c r="C331" s="84">
        <v>24</v>
      </c>
      <c r="D331" s="92">
        <v>0</v>
      </c>
      <c r="E331" s="157">
        <v>270115600</v>
      </c>
      <c r="F331" s="164" t="s">
        <v>2664</v>
      </c>
      <c r="G331" s="156"/>
    </row>
    <row r="332" spans="1:7" ht="11.25">
      <c r="A332" s="99">
        <v>140414</v>
      </c>
      <c r="B332" s="91" t="s">
        <v>2283</v>
      </c>
      <c r="C332" s="84">
        <v>4436</v>
      </c>
      <c r="D332" s="92">
        <v>0</v>
      </c>
      <c r="E332" s="93">
        <v>600000263</v>
      </c>
      <c r="F332" s="158" t="s">
        <v>2665</v>
      </c>
      <c r="G332" s="156"/>
    </row>
    <row r="333" spans="1:7" ht="11.25">
      <c r="A333" s="99">
        <v>140414</v>
      </c>
      <c r="B333" s="91" t="s">
        <v>2283</v>
      </c>
      <c r="C333" s="84">
        <v>86</v>
      </c>
      <c r="D333" s="92">
        <v>0</v>
      </c>
      <c r="E333" s="157">
        <v>822400000</v>
      </c>
      <c r="F333" s="158" t="s">
        <v>2666</v>
      </c>
      <c r="G333" s="156"/>
    </row>
    <row r="334" spans="1:7" ht="11.25">
      <c r="A334" s="99">
        <v>140414</v>
      </c>
      <c r="B334" s="91" t="s">
        <v>2283</v>
      </c>
      <c r="C334" s="84">
        <v>577</v>
      </c>
      <c r="D334" s="92">
        <v>0</v>
      </c>
      <c r="E334" s="157">
        <v>828500000</v>
      </c>
      <c r="F334" s="158" t="s">
        <v>2667</v>
      </c>
      <c r="G334" s="156"/>
    </row>
    <row r="335" spans="1:7" ht="11.25">
      <c r="A335" s="99">
        <v>140414</v>
      </c>
      <c r="B335" s="91" t="s">
        <v>2283</v>
      </c>
      <c r="C335" s="84">
        <v>1588</v>
      </c>
      <c r="D335" s="92">
        <v>0</v>
      </c>
      <c r="E335" s="157">
        <v>829700000</v>
      </c>
      <c r="F335" s="158" t="s">
        <v>2668</v>
      </c>
      <c r="G335" s="156"/>
    </row>
    <row r="336" spans="1:7" ht="11.25">
      <c r="A336" s="99">
        <v>140414</v>
      </c>
      <c r="B336" s="91" t="s">
        <v>2283</v>
      </c>
      <c r="C336" s="84">
        <v>1058</v>
      </c>
      <c r="D336" s="92">
        <v>0</v>
      </c>
      <c r="E336" s="157">
        <v>910500000</v>
      </c>
      <c r="F336" s="158" t="s">
        <v>2669</v>
      </c>
      <c r="G336" s="156"/>
    </row>
    <row r="337" spans="1:7" ht="22.5">
      <c r="A337" s="99">
        <v>140414</v>
      </c>
      <c r="B337" s="91" t="s">
        <v>2283</v>
      </c>
      <c r="C337" s="84">
        <v>130</v>
      </c>
      <c r="D337" s="92">
        <v>0</v>
      </c>
      <c r="E337" s="96">
        <v>217350573</v>
      </c>
      <c r="F337" s="159" t="s">
        <v>2670</v>
      </c>
      <c r="G337" s="156"/>
    </row>
    <row r="338" spans="1:7" ht="11.25">
      <c r="A338" s="99">
        <v>140414</v>
      </c>
      <c r="B338" s="91" t="s">
        <v>2283</v>
      </c>
      <c r="C338" s="84">
        <v>28</v>
      </c>
      <c r="D338" s="92">
        <v>0</v>
      </c>
      <c r="E338" s="96">
        <v>214986749</v>
      </c>
      <c r="F338" s="159" t="s">
        <v>2671</v>
      </c>
      <c r="G338" s="156"/>
    </row>
    <row r="339" spans="1:7" ht="11.25">
      <c r="A339" s="99">
        <v>140414</v>
      </c>
      <c r="B339" s="91" t="s">
        <v>2283</v>
      </c>
      <c r="C339" s="84">
        <v>101</v>
      </c>
      <c r="D339" s="92">
        <v>0</v>
      </c>
      <c r="E339" s="98" t="s">
        <v>2672</v>
      </c>
      <c r="F339" s="158" t="s">
        <v>2673</v>
      </c>
      <c r="G339" s="156"/>
    </row>
    <row r="340" spans="1:7" ht="11.25">
      <c r="A340" s="99">
        <v>140414</v>
      </c>
      <c r="B340" s="91" t="s">
        <v>2283</v>
      </c>
      <c r="C340" s="84">
        <v>421</v>
      </c>
      <c r="D340" s="92">
        <v>0</v>
      </c>
      <c r="E340" s="96" t="s">
        <v>2674</v>
      </c>
      <c r="F340" s="158" t="s">
        <v>2675</v>
      </c>
      <c r="G340" s="156"/>
    </row>
    <row r="341" spans="1:7" ht="11.25">
      <c r="A341" s="99">
        <v>140414</v>
      </c>
      <c r="B341" s="91" t="s">
        <v>2283</v>
      </c>
      <c r="C341" s="84">
        <v>2022</v>
      </c>
      <c r="D341" s="92">
        <v>0</v>
      </c>
      <c r="E341" s="99">
        <v>117373000</v>
      </c>
      <c r="F341" s="158" t="s">
        <v>2676</v>
      </c>
      <c r="G341" s="156"/>
    </row>
    <row r="342" spans="1:7" ht="11.25">
      <c r="A342" s="99">
        <v>140414</v>
      </c>
      <c r="B342" s="91" t="s">
        <v>2283</v>
      </c>
      <c r="C342" s="84">
        <v>29</v>
      </c>
      <c r="D342" s="92">
        <v>0</v>
      </c>
      <c r="E342" s="96">
        <v>210073200</v>
      </c>
      <c r="F342" s="158" t="s">
        <v>2677</v>
      </c>
      <c r="G342" s="156"/>
    </row>
    <row r="343" spans="1:7" ht="11.25">
      <c r="A343" s="99">
        <v>140414</v>
      </c>
      <c r="B343" s="91" t="s">
        <v>2283</v>
      </c>
      <c r="C343" s="84">
        <v>30</v>
      </c>
      <c r="D343" s="92">
        <v>0</v>
      </c>
      <c r="E343" s="96">
        <v>217073270</v>
      </c>
      <c r="F343" s="158" t="s">
        <v>2678</v>
      </c>
      <c r="G343" s="156"/>
    </row>
    <row r="344" spans="1:7" ht="11.25">
      <c r="A344" s="99">
        <v>140414</v>
      </c>
      <c r="B344" s="91" t="s">
        <v>2283</v>
      </c>
      <c r="C344" s="84">
        <v>25</v>
      </c>
      <c r="D344" s="92">
        <v>0</v>
      </c>
      <c r="E344" s="98">
        <v>211173411</v>
      </c>
      <c r="F344" s="158" t="s">
        <v>2679</v>
      </c>
      <c r="G344" s="156"/>
    </row>
    <row r="345" spans="1:7" ht="11.25">
      <c r="A345" s="99">
        <v>140414</v>
      </c>
      <c r="B345" s="91" t="s">
        <v>2283</v>
      </c>
      <c r="C345" s="84">
        <v>30089</v>
      </c>
      <c r="D345" s="92">
        <v>0</v>
      </c>
      <c r="E345" s="96">
        <v>119191000</v>
      </c>
      <c r="F345" s="165" t="s">
        <v>2680</v>
      </c>
      <c r="G345" s="156"/>
    </row>
    <row r="346" spans="1:7" ht="11.25">
      <c r="A346" s="166">
        <v>224625</v>
      </c>
      <c r="B346" s="94" t="s">
        <v>2685</v>
      </c>
      <c r="C346" s="84">
        <v>3386</v>
      </c>
      <c r="D346" s="102">
        <v>0</v>
      </c>
      <c r="E346" s="103" t="s">
        <v>2281</v>
      </c>
      <c r="F346" s="104" t="s">
        <v>2686</v>
      </c>
      <c r="G346" s="114"/>
    </row>
    <row r="347" spans="1:7" ht="11.25">
      <c r="A347" s="167">
        <v>242532</v>
      </c>
      <c r="B347" s="168" t="s">
        <v>2687</v>
      </c>
      <c r="C347" s="169">
        <v>3553</v>
      </c>
      <c r="D347" s="106">
        <v>0</v>
      </c>
      <c r="E347" s="170" t="s">
        <v>2688</v>
      </c>
      <c r="F347" s="104" t="s">
        <v>2689</v>
      </c>
      <c r="G347" s="114"/>
    </row>
    <row r="348" spans="1:7" ht="22.5">
      <c r="A348" s="166">
        <v>240304</v>
      </c>
      <c r="B348" s="94" t="s">
        <v>2690</v>
      </c>
      <c r="C348" s="84">
        <v>250683863</v>
      </c>
      <c r="D348" s="102">
        <v>0</v>
      </c>
      <c r="E348" s="103" t="s">
        <v>2691</v>
      </c>
      <c r="F348" s="104" t="s">
        <v>2692</v>
      </c>
      <c r="G348" s="114"/>
    </row>
    <row r="349" spans="1:7" ht="22.5">
      <c r="A349" s="166">
        <v>240305</v>
      </c>
      <c r="B349" s="94" t="s">
        <v>2693</v>
      </c>
      <c r="C349" s="84">
        <v>10618</v>
      </c>
      <c r="D349" s="102">
        <v>0</v>
      </c>
      <c r="E349" s="103">
        <v>128868000</v>
      </c>
      <c r="F349" s="104" t="s">
        <v>2694</v>
      </c>
      <c r="G349" s="114"/>
    </row>
    <row r="350" spans="1:7" ht="11.25">
      <c r="A350" s="99">
        <v>240314</v>
      </c>
      <c r="B350" s="108" t="s">
        <v>2695</v>
      </c>
      <c r="C350" s="109">
        <v>43835339</v>
      </c>
      <c r="D350" s="102">
        <v>0</v>
      </c>
      <c r="E350" s="96">
        <v>110505000</v>
      </c>
      <c r="F350" s="94" t="s">
        <v>2696</v>
      </c>
      <c r="G350" s="156"/>
    </row>
    <row r="351" spans="1:7" ht="11.25">
      <c r="A351" s="99">
        <v>240314</v>
      </c>
      <c r="B351" s="108" t="s">
        <v>2695</v>
      </c>
      <c r="C351" s="109">
        <v>9665555</v>
      </c>
      <c r="D351" s="102">
        <v>0</v>
      </c>
      <c r="E351" s="96">
        <v>110808000</v>
      </c>
      <c r="F351" s="94" t="s">
        <v>2697</v>
      </c>
      <c r="G351" s="156"/>
    </row>
    <row r="352" spans="1:7" ht="11.25">
      <c r="A352" s="99">
        <v>240314</v>
      </c>
      <c r="B352" s="108" t="s">
        <v>2695</v>
      </c>
      <c r="C352" s="109">
        <v>18628045</v>
      </c>
      <c r="D352" s="102">
        <v>0</v>
      </c>
      <c r="E352" s="96">
        <v>111313000</v>
      </c>
      <c r="F352" s="94" t="s">
        <v>2698</v>
      </c>
      <c r="G352" s="156"/>
    </row>
    <row r="353" spans="1:7" ht="11.25">
      <c r="A353" s="99">
        <v>240314</v>
      </c>
      <c r="B353" s="108" t="s">
        <v>2695</v>
      </c>
      <c r="C353" s="109">
        <v>18395361</v>
      </c>
      <c r="D353" s="102">
        <v>0</v>
      </c>
      <c r="E353" s="96">
        <v>111515000</v>
      </c>
      <c r="F353" s="94" t="s">
        <v>2699</v>
      </c>
      <c r="G353" s="156"/>
    </row>
    <row r="354" spans="1:7" ht="11.25">
      <c r="A354" s="99">
        <v>240314</v>
      </c>
      <c r="B354" s="108" t="s">
        <v>2695</v>
      </c>
      <c r="C354" s="109">
        <v>9996119</v>
      </c>
      <c r="D354" s="102">
        <v>0</v>
      </c>
      <c r="E354" s="96">
        <v>111717000</v>
      </c>
      <c r="F354" s="94" t="s">
        <v>2700</v>
      </c>
      <c r="G354" s="156"/>
    </row>
    <row r="355" spans="1:7" ht="11.25">
      <c r="A355" s="99">
        <v>240314</v>
      </c>
      <c r="B355" s="108" t="s">
        <v>2695</v>
      </c>
      <c r="C355" s="109">
        <v>5008500</v>
      </c>
      <c r="D355" s="102">
        <v>0</v>
      </c>
      <c r="E355" s="96">
        <v>111818000</v>
      </c>
      <c r="F355" s="94" t="s">
        <v>2701</v>
      </c>
      <c r="G355" s="156"/>
    </row>
    <row r="356" spans="1:7" ht="11.25">
      <c r="A356" s="99">
        <v>240314</v>
      </c>
      <c r="B356" s="108" t="s">
        <v>2695</v>
      </c>
      <c r="C356" s="109">
        <v>17794108</v>
      </c>
      <c r="D356" s="102">
        <v>0</v>
      </c>
      <c r="E356" s="96">
        <v>111919000</v>
      </c>
      <c r="F356" s="94" t="s">
        <v>2702</v>
      </c>
      <c r="G356" s="156"/>
    </row>
    <row r="357" spans="1:7" ht="11.25">
      <c r="A357" s="99">
        <v>240314</v>
      </c>
      <c r="B357" s="108" t="s">
        <v>2695</v>
      </c>
      <c r="C357" s="109">
        <v>11361945</v>
      </c>
      <c r="D357" s="102">
        <v>0</v>
      </c>
      <c r="E357" s="96">
        <v>112020000</v>
      </c>
      <c r="F357" s="94" t="s">
        <v>2703</v>
      </c>
      <c r="G357" s="156"/>
    </row>
    <row r="358" spans="1:7" ht="11.25">
      <c r="A358" s="99">
        <v>240314</v>
      </c>
      <c r="B358" s="108" t="s">
        <v>2695</v>
      </c>
      <c r="C358" s="109">
        <v>18154939</v>
      </c>
      <c r="D358" s="102">
        <v>0</v>
      </c>
      <c r="E358" s="96">
        <v>112727000</v>
      </c>
      <c r="F358" s="94" t="s">
        <v>2704</v>
      </c>
      <c r="G358" s="156"/>
    </row>
    <row r="359" spans="1:7" ht="11.25">
      <c r="A359" s="99">
        <v>240314</v>
      </c>
      <c r="B359" s="108" t="s">
        <v>2695</v>
      </c>
      <c r="C359" s="109">
        <v>26498562</v>
      </c>
      <c r="D359" s="102">
        <v>0</v>
      </c>
      <c r="E359" s="96">
        <v>112323000</v>
      </c>
      <c r="F359" s="94" t="s">
        <v>2705</v>
      </c>
      <c r="G359" s="156"/>
    </row>
    <row r="360" spans="1:7" ht="11.25">
      <c r="A360" s="99">
        <v>240314</v>
      </c>
      <c r="B360" s="108" t="s">
        <v>2695</v>
      </c>
      <c r="C360" s="109">
        <v>3281124</v>
      </c>
      <c r="D360" s="102">
        <v>0</v>
      </c>
      <c r="E360" s="96">
        <v>112525000</v>
      </c>
      <c r="F360" s="94" t="s">
        <v>1629</v>
      </c>
      <c r="G360" s="156"/>
    </row>
    <row r="361" spans="1:7" ht="11.25">
      <c r="A361" s="99">
        <v>240314</v>
      </c>
      <c r="B361" s="108" t="s">
        <v>2695</v>
      </c>
      <c r="C361" s="109">
        <v>12557812</v>
      </c>
      <c r="D361" s="102">
        <v>0</v>
      </c>
      <c r="E361" s="96">
        <v>114141000</v>
      </c>
      <c r="F361" s="94" t="s">
        <v>2706</v>
      </c>
      <c r="G361" s="156"/>
    </row>
    <row r="362" spans="1:7" ht="11.25">
      <c r="A362" s="99">
        <v>240314</v>
      </c>
      <c r="B362" s="108" t="s">
        <v>2695</v>
      </c>
      <c r="C362" s="109">
        <v>7486184</v>
      </c>
      <c r="D362" s="102">
        <v>0</v>
      </c>
      <c r="E362" s="96">
        <v>114444000</v>
      </c>
      <c r="F362" s="94" t="s">
        <v>2707</v>
      </c>
      <c r="G362" s="156"/>
    </row>
    <row r="363" spans="1:7" ht="11.25">
      <c r="A363" s="99">
        <v>240314</v>
      </c>
      <c r="B363" s="108" t="s">
        <v>2695</v>
      </c>
      <c r="C363" s="109">
        <v>14199443</v>
      </c>
      <c r="D363" s="102">
        <v>0</v>
      </c>
      <c r="E363" s="96">
        <v>114747000</v>
      </c>
      <c r="F363" s="94" t="s">
        <v>2708</v>
      </c>
      <c r="G363" s="156"/>
    </row>
    <row r="364" spans="1:7" ht="11.25">
      <c r="A364" s="99">
        <v>240314</v>
      </c>
      <c r="B364" s="108" t="s">
        <v>2695</v>
      </c>
      <c r="C364" s="109">
        <v>6952248</v>
      </c>
      <c r="D364" s="102">
        <v>0</v>
      </c>
      <c r="E364" s="96">
        <v>115050000</v>
      </c>
      <c r="F364" s="94" t="s">
        <v>2709</v>
      </c>
      <c r="G364" s="156"/>
    </row>
    <row r="365" spans="1:7" ht="11.25">
      <c r="A365" s="99">
        <v>240314</v>
      </c>
      <c r="B365" s="108" t="s">
        <v>2695</v>
      </c>
      <c r="C365" s="109">
        <v>17647807</v>
      </c>
      <c r="D365" s="102">
        <v>0</v>
      </c>
      <c r="E365" s="96">
        <v>115252000</v>
      </c>
      <c r="F365" s="94" t="s">
        <v>2710</v>
      </c>
      <c r="G365" s="156"/>
    </row>
    <row r="366" spans="1:7" ht="11.25">
      <c r="A366" s="99">
        <v>240314</v>
      </c>
      <c r="B366" s="108" t="s">
        <v>2695</v>
      </c>
      <c r="C366" s="109">
        <v>12162799</v>
      </c>
      <c r="D366" s="102">
        <v>0</v>
      </c>
      <c r="E366" s="96">
        <v>115454000</v>
      </c>
      <c r="F366" s="94" t="s">
        <v>2711</v>
      </c>
      <c r="G366" s="156"/>
    </row>
    <row r="367" spans="1:7" ht="11.25">
      <c r="A367" s="99">
        <v>240314</v>
      </c>
      <c r="B367" s="108" t="s">
        <v>2695</v>
      </c>
      <c r="C367" s="109">
        <v>4574489</v>
      </c>
      <c r="D367" s="102">
        <v>0</v>
      </c>
      <c r="E367" s="96">
        <v>116363000</v>
      </c>
      <c r="F367" s="94" t="s">
        <v>2712</v>
      </c>
      <c r="G367" s="156"/>
    </row>
    <row r="368" spans="1:7" ht="11.25">
      <c r="A368" s="99">
        <v>240314</v>
      </c>
      <c r="B368" s="108" t="s">
        <v>2695</v>
      </c>
      <c r="C368" s="109">
        <v>4799057</v>
      </c>
      <c r="D368" s="102">
        <v>0</v>
      </c>
      <c r="E368" s="96">
        <v>116666000</v>
      </c>
      <c r="F368" s="94" t="s">
        <v>2713</v>
      </c>
      <c r="G368" s="156"/>
    </row>
    <row r="369" spans="1:7" ht="11.25">
      <c r="A369" s="99">
        <v>240314</v>
      </c>
      <c r="B369" s="108" t="s">
        <v>2695</v>
      </c>
      <c r="C369" s="109">
        <v>16506973</v>
      </c>
      <c r="D369" s="102">
        <v>0</v>
      </c>
      <c r="E369" s="96">
        <v>116868000</v>
      </c>
      <c r="F369" s="94" t="s">
        <v>2714</v>
      </c>
      <c r="G369" s="156"/>
    </row>
    <row r="370" spans="1:7" ht="11.25">
      <c r="A370" s="99">
        <v>240314</v>
      </c>
      <c r="B370" s="108" t="s">
        <v>2695</v>
      </c>
      <c r="C370" s="109">
        <v>11671730</v>
      </c>
      <c r="D370" s="102">
        <v>0</v>
      </c>
      <c r="E370" s="96">
        <v>117070000</v>
      </c>
      <c r="F370" s="94" t="s">
        <v>2715</v>
      </c>
      <c r="G370" s="156"/>
    </row>
    <row r="371" spans="1:7" ht="11.25">
      <c r="A371" s="99">
        <v>240314</v>
      </c>
      <c r="B371" s="108" t="s">
        <v>2695</v>
      </c>
      <c r="C371" s="109">
        <v>16311621</v>
      </c>
      <c r="D371" s="102">
        <v>0</v>
      </c>
      <c r="E371" s="96">
        <v>117373000</v>
      </c>
      <c r="F371" s="94" t="s">
        <v>2716</v>
      </c>
      <c r="G371" s="156"/>
    </row>
    <row r="372" spans="1:7" ht="11.25">
      <c r="A372" s="99">
        <v>240314</v>
      </c>
      <c r="B372" s="108" t="s">
        <v>2695</v>
      </c>
      <c r="C372" s="109">
        <v>17545844</v>
      </c>
      <c r="D372" s="102">
        <v>0</v>
      </c>
      <c r="E372" s="96">
        <v>117676000</v>
      </c>
      <c r="F372" s="94" t="s">
        <v>2717</v>
      </c>
      <c r="G372" s="156"/>
    </row>
    <row r="373" spans="1:7" ht="11.25">
      <c r="A373" s="99">
        <v>240314</v>
      </c>
      <c r="B373" s="108" t="s">
        <v>2695</v>
      </c>
      <c r="C373" s="109">
        <v>4759674</v>
      </c>
      <c r="D373" s="102">
        <v>0</v>
      </c>
      <c r="E373" s="96">
        <v>118181000</v>
      </c>
      <c r="F373" s="94" t="s">
        <v>2718</v>
      </c>
      <c r="G373" s="156"/>
    </row>
    <row r="374" spans="1:7" ht="11.25">
      <c r="A374" s="99">
        <v>240314</v>
      </c>
      <c r="B374" s="108" t="s">
        <v>2695</v>
      </c>
      <c r="C374" s="109">
        <v>6085288</v>
      </c>
      <c r="D374" s="102">
        <v>0</v>
      </c>
      <c r="E374" s="96">
        <v>118585000</v>
      </c>
      <c r="F374" s="94" t="s">
        <v>2719</v>
      </c>
      <c r="G374" s="156"/>
    </row>
    <row r="375" spans="1:7" ht="11.25">
      <c r="A375" s="99">
        <v>240314</v>
      </c>
      <c r="B375" s="108" t="s">
        <v>2695</v>
      </c>
      <c r="C375" s="109">
        <v>8066347</v>
      </c>
      <c r="D375" s="102">
        <v>0</v>
      </c>
      <c r="E375" s="96">
        <v>118686000</v>
      </c>
      <c r="F375" s="94" t="s">
        <v>2720</v>
      </c>
      <c r="G375" s="156"/>
    </row>
    <row r="376" spans="1:7" ht="11.25">
      <c r="A376" s="99">
        <v>240314</v>
      </c>
      <c r="B376" s="108" t="s">
        <v>2695</v>
      </c>
      <c r="C376" s="109">
        <v>1370118</v>
      </c>
      <c r="D376" s="102">
        <v>0</v>
      </c>
      <c r="E376" s="96">
        <v>118888000</v>
      </c>
      <c r="F376" s="94" t="s">
        <v>2721</v>
      </c>
      <c r="G376" s="156"/>
    </row>
    <row r="377" spans="1:7" ht="11.25">
      <c r="A377" s="99">
        <v>240314</v>
      </c>
      <c r="B377" s="108" t="s">
        <v>2695</v>
      </c>
      <c r="C377" s="109">
        <v>2520108</v>
      </c>
      <c r="D377" s="102">
        <v>0</v>
      </c>
      <c r="E377" s="96">
        <v>119191000</v>
      </c>
      <c r="F377" s="94" t="s">
        <v>2722</v>
      </c>
      <c r="G377" s="156"/>
    </row>
    <row r="378" spans="1:7" ht="11.25">
      <c r="A378" s="99">
        <v>240314</v>
      </c>
      <c r="B378" s="108" t="s">
        <v>2695</v>
      </c>
      <c r="C378" s="109">
        <v>1381423</v>
      </c>
      <c r="D378" s="102">
        <v>0</v>
      </c>
      <c r="E378" s="96">
        <v>119494000</v>
      </c>
      <c r="F378" s="94" t="s">
        <v>2723</v>
      </c>
      <c r="G378" s="156"/>
    </row>
    <row r="379" spans="1:7" ht="11.25">
      <c r="A379" s="99">
        <v>240314</v>
      </c>
      <c r="B379" s="108" t="s">
        <v>2695</v>
      </c>
      <c r="C379" s="109">
        <v>3073931</v>
      </c>
      <c r="D379" s="102">
        <v>0</v>
      </c>
      <c r="E379" s="96">
        <v>119595000</v>
      </c>
      <c r="F379" s="94" t="s">
        <v>2724</v>
      </c>
      <c r="G379" s="156"/>
    </row>
    <row r="380" spans="1:7" ht="11.25">
      <c r="A380" s="99">
        <v>240314</v>
      </c>
      <c r="B380" s="108" t="s">
        <v>2695</v>
      </c>
      <c r="C380" s="109">
        <v>1265338</v>
      </c>
      <c r="D380" s="102">
        <v>0</v>
      </c>
      <c r="E380" s="96">
        <v>119797000</v>
      </c>
      <c r="F380" s="94" t="s">
        <v>2725</v>
      </c>
      <c r="G380" s="156"/>
    </row>
    <row r="381" spans="1:7" ht="11.25">
      <c r="A381" s="99">
        <v>240314</v>
      </c>
      <c r="B381" s="108" t="s">
        <v>2695</v>
      </c>
      <c r="C381" s="109">
        <v>2366400</v>
      </c>
      <c r="D381" s="102">
        <v>0</v>
      </c>
      <c r="E381" s="96">
        <v>119999000</v>
      </c>
      <c r="F381" s="94" t="s">
        <v>2726</v>
      </c>
      <c r="G381" s="156"/>
    </row>
    <row r="382" spans="1:7" ht="11.25">
      <c r="A382" s="99">
        <v>240314</v>
      </c>
      <c r="B382" s="108" t="s">
        <v>2695</v>
      </c>
      <c r="C382" s="110">
        <v>64913322</v>
      </c>
      <c r="D382" s="102">
        <v>0</v>
      </c>
      <c r="E382" s="96">
        <v>210111001</v>
      </c>
      <c r="F382" s="94" t="s">
        <v>2727</v>
      </c>
      <c r="G382" s="156"/>
    </row>
    <row r="383" spans="1:7" ht="11.25">
      <c r="A383" s="99">
        <v>240314</v>
      </c>
      <c r="B383" s="108" t="s">
        <v>2695</v>
      </c>
      <c r="C383" s="110">
        <v>12423440</v>
      </c>
      <c r="D383" s="102">
        <v>0</v>
      </c>
      <c r="E383" s="96">
        <v>210108001</v>
      </c>
      <c r="F383" s="94" t="s">
        <v>2728</v>
      </c>
      <c r="G383" s="156"/>
    </row>
    <row r="384" spans="1:7" ht="11.25">
      <c r="A384" s="99">
        <v>240314</v>
      </c>
      <c r="B384" s="108" t="s">
        <v>2695</v>
      </c>
      <c r="C384" s="110">
        <v>12540954</v>
      </c>
      <c r="D384" s="102">
        <v>0</v>
      </c>
      <c r="E384" s="96">
        <v>210113001</v>
      </c>
      <c r="F384" s="94" t="s">
        <v>2729</v>
      </c>
      <c r="G384" s="156"/>
    </row>
    <row r="385" spans="1:7" ht="11.25">
      <c r="A385" s="99">
        <v>240314</v>
      </c>
      <c r="B385" s="108" t="s">
        <v>2695</v>
      </c>
      <c r="C385" s="110">
        <v>5761767</v>
      </c>
      <c r="D385" s="102">
        <v>0</v>
      </c>
      <c r="E385" s="96">
        <v>210147001</v>
      </c>
      <c r="F385" s="94" t="s">
        <v>2730</v>
      </c>
      <c r="G385" s="156"/>
    </row>
    <row r="386" spans="1:7" ht="11.25">
      <c r="A386" s="99">
        <v>240314</v>
      </c>
      <c r="B386" s="108" t="s">
        <v>2695</v>
      </c>
      <c r="C386" s="110">
        <v>24805216</v>
      </c>
      <c r="D386" s="102">
        <v>0</v>
      </c>
      <c r="E386" s="96" t="s">
        <v>2731</v>
      </c>
      <c r="F386" s="111" t="s">
        <v>2732</v>
      </c>
      <c r="G386" s="156"/>
    </row>
    <row r="387" spans="1:7" ht="11.25">
      <c r="A387" s="99">
        <v>240314</v>
      </c>
      <c r="B387" s="108" t="s">
        <v>2695</v>
      </c>
      <c r="C387" s="110">
        <v>8082810</v>
      </c>
      <c r="D387" s="102">
        <v>0</v>
      </c>
      <c r="E387" s="96" t="s">
        <v>2733</v>
      </c>
      <c r="F387" s="111" t="s">
        <v>2734</v>
      </c>
      <c r="G387" s="156"/>
    </row>
    <row r="388" spans="1:7" ht="11.25">
      <c r="A388" s="99">
        <v>240314</v>
      </c>
      <c r="B388" s="108" t="s">
        <v>2695</v>
      </c>
      <c r="C388" s="110">
        <v>1311265</v>
      </c>
      <c r="D388" s="102">
        <v>0</v>
      </c>
      <c r="E388" s="96" t="s">
        <v>2735</v>
      </c>
      <c r="F388" s="111" t="s">
        <v>2736</v>
      </c>
      <c r="G388" s="156"/>
    </row>
    <row r="389" spans="1:7" ht="11.25">
      <c r="A389" s="99">
        <v>240314</v>
      </c>
      <c r="B389" s="108" t="s">
        <v>2695</v>
      </c>
      <c r="C389" s="110">
        <v>2570313</v>
      </c>
      <c r="D389" s="102">
        <v>0</v>
      </c>
      <c r="E389" s="96">
        <v>216005360</v>
      </c>
      <c r="F389" s="111" t="s">
        <v>2737</v>
      </c>
      <c r="G389" s="156"/>
    </row>
    <row r="390" spans="1:7" ht="11.25">
      <c r="A390" s="99">
        <v>240314</v>
      </c>
      <c r="B390" s="108" t="s">
        <v>2695</v>
      </c>
      <c r="C390" s="110">
        <v>2753406</v>
      </c>
      <c r="D390" s="102">
        <v>0</v>
      </c>
      <c r="E390" s="96" t="s">
        <v>2738</v>
      </c>
      <c r="F390" s="111" t="s">
        <v>2739</v>
      </c>
      <c r="G390" s="156"/>
    </row>
    <row r="391" spans="1:7" ht="11.25">
      <c r="A391" s="99">
        <v>240314</v>
      </c>
      <c r="B391" s="108" t="s">
        <v>2695</v>
      </c>
      <c r="C391" s="110">
        <v>3372329</v>
      </c>
      <c r="D391" s="102">
        <v>0</v>
      </c>
      <c r="E391" s="96" t="s">
        <v>2740</v>
      </c>
      <c r="F391" s="111" t="s">
        <v>2741</v>
      </c>
      <c r="G391" s="156"/>
    </row>
    <row r="392" spans="1:7" ht="11.25">
      <c r="A392" s="99">
        <v>240314</v>
      </c>
      <c r="B392" s="108" t="s">
        <v>2695</v>
      </c>
      <c r="C392" s="110">
        <v>2161537</v>
      </c>
      <c r="D392" s="102">
        <v>0</v>
      </c>
      <c r="E392" s="96" t="s">
        <v>2742</v>
      </c>
      <c r="F392" s="111" t="s">
        <v>2743</v>
      </c>
      <c r="G392" s="156"/>
    </row>
    <row r="393" spans="1:7" ht="11.25">
      <c r="A393" s="99">
        <v>240314</v>
      </c>
      <c r="B393" s="108" t="s">
        <v>2695</v>
      </c>
      <c r="C393" s="110">
        <v>2608713</v>
      </c>
      <c r="D393" s="102">
        <v>0</v>
      </c>
      <c r="E393" s="96" t="s">
        <v>2337</v>
      </c>
      <c r="F393" s="111" t="s">
        <v>2744</v>
      </c>
      <c r="G393" s="156"/>
    </row>
    <row r="394" spans="1:7" ht="11.25">
      <c r="A394" s="99">
        <v>240314</v>
      </c>
      <c r="B394" s="108" t="s">
        <v>2695</v>
      </c>
      <c r="C394" s="110">
        <v>1727015</v>
      </c>
      <c r="D394" s="102">
        <v>0</v>
      </c>
      <c r="E394" s="96" t="s">
        <v>2745</v>
      </c>
      <c r="F394" s="111" t="s">
        <v>2746</v>
      </c>
      <c r="G394" s="156"/>
    </row>
    <row r="395" spans="1:7" ht="11.25">
      <c r="A395" s="99">
        <v>240314</v>
      </c>
      <c r="B395" s="108" t="s">
        <v>2695</v>
      </c>
      <c r="C395" s="110">
        <v>1832274</v>
      </c>
      <c r="D395" s="102">
        <v>0</v>
      </c>
      <c r="E395" s="96">
        <v>215915759</v>
      </c>
      <c r="F395" s="111" t="s">
        <v>2747</v>
      </c>
      <c r="G395" s="156"/>
    </row>
    <row r="396" spans="1:7" ht="11.25">
      <c r="A396" s="99">
        <v>240314</v>
      </c>
      <c r="B396" s="108" t="s">
        <v>2695</v>
      </c>
      <c r="C396" s="110">
        <v>6196287</v>
      </c>
      <c r="D396" s="102">
        <v>0</v>
      </c>
      <c r="E396" s="96" t="s">
        <v>2748</v>
      </c>
      <c r="F396" s="111" t="s">
        <v>2749</v>
      </c>
      <c r="G396" s="156"/>
    </row>
    <row r="397" spans="1:7" ht="11.25">
      <c r="A397" s="99">
        <v>240314</v>
      </c>
      <c r="B397" s="108" t="s">
        <v>2695</v>
      </c>
      <c r="C397" s="110">
        <v>3012480</v>
      </c>
      <c r="D397" s="102">
        <v>0</v>
      </c>
      <c r="E397" s="96" t="s">
        <v>2750</v>
      </c>
      <c r="F397" s="111" t="s">
        <v>2751</v>
      </c>
      <c r="G397" s="156"/>
    </row>
    <row r="398" spans="1:7" ht="11.25">
      <c r="A398" s="99">
        <v>240314</v>
      </c>
      <c r="B398" s="108" t="s">
        <v>2695</v>
      </c>
      <c r="C398" s="110">
        <v>3694078</v>
      </c>
      <c r="D398" s="102">
        <v>0</v>
      </c>
      <c r="E398" s="96" t="s">
        <v>2752</v>
      </c>
      <c r="F398" s="111" t="s">
        <v>2753</v>
      </c>
      <c r="G398" s="156"/>
    </row>
    <row r="399" spans="1:7" ht="11.25">
      <c r="A399" s="99">
        <v>240314</v>
      </c>
      <c r="B399" s="108" t="s">
        <v>2695</v>
      </c>
      <c r="C399" s="110">
        <v>5191875</v>
      </c>
      <c r="D399" s="102">
        <v>0</v>
      </c>
      <c r="E399" s="96" t="s">
        <v>2754</v>
      </c>
      <c r="F399" s="111" t="s">
        <v>2755</v>
      </c>
      <c r="G399" s="156"/>
    </row>
    <row r="400" spans="1:7" ht="11.25">
      <c r="A400" s="99">
        <v>240314</v>
      </c>
      <c r="B400" s="108" t="s">
        <v>2695</v>
      </c>
      <c r="C400" s="110">
        <v>6295225</v>
      </c>
      <c r="D400" s="102">
        <v>0</v>
      </c>
      <c r="E400" s="96">
        <v>210123001</v>
      </c>
      <c r="F400" s="111" t="s">
        <v>2756</v>
      </c>
      <c r="G400" s="156"/>
    </row>
    <row r="401" spans="1:7" ht="11.25">
      <c r="A401" s="99">
        <v>240314</v>
      </c>
      <c r="B401" s="108" t="s">
        <v>2695</v>
      </c>
      <c r="C401" s="110">
        <v>2128459</v>
      </c>
      <c r="D401" s="102">
        <v>0</v>
      </c>
      <c r="E401" s="96" t="s">
        <v>2757</v>
      </c>
      <c r="F401" s="111" t="s">
        <v>2758</v>
      </c>
      <c r="G401" s="156"/>
    </row>
    <row r="402" spans="1:7" ht="11.25">
      <c r="A402" s="99">
        <v>240314</v>
      </c>
      <c r="B402" s="108" t="s">
        <v>2695</v>
      </c>
      <c r="C402" s="110">
        <v>1846296</v>
      </c>
      <c r="D402" s="102">
        <v>0</v>
      </c>
      <c r="E402" s="96" t="s">
        <v>2759</v>
      </c>
      <c r="F402" s="111" t="s">
        <v>2760</v>
      </c>
      <c r="G402" s="156"/>
    </row>
    <row r="403" spans="1:7" ht="11.25">
      <c r="A403" s="99">
        <v>240314</v>
      </c>
      <c r="B403" s="108" t="s">
        <v>2695</v>
      </c>
      <c r="C403" s="110">
        <v>1488341</v>
      </c>
      <c r="D403" s="102">
        <v>0</v>
      </c>
      <c r="E403" s="96" t="s">
        <v>2761</v>
      </c>
      <c r="F403" s="111" t="s">
        <v>2762</v>
      </c>
      <c r="G403" s="156"/>
    </row>
    <row r="404" spans="1:7" ht="11.25">
      <c r="A404" s="99">
        <v>240314</v>
      </c>
      <c r="B404" s="108" t="s">
        <v>2695</v>
      </c>
      <c r="C404" s="110">
        <v>1134441</v>
      </c>
      <c r="D404" s="102">
        <v>0</v>
      </c>
      <c r="E404" s="96" t="s">
        <v>2367</v>
      </c>
      <c r="F404" s="111" t="s">
        <v>2763</v>
      </c>
      <c r="G404" s="156"/>
    </row>
    <row r="405" spans="1:7" ht="11.25">
      <c r="A405" s="99">
        <v>240314</v>
      </c>
      <c r="B405" s="108" t="s">
        <v>2695</v>
      </c>
      <c r="C405" s="110">
        <v>4237692</v>
      </c>
      <c r="D405" s="102">
        <v>0</v>
      </c>
      <c r="E405" s="96" t="s">
        <v>2497</v>
      </c>
      <c r="F405" s="111" t="s">
        <v>2764</v>
      </c>
      <c r="G405" s="156"/>
    </row>
    <row r="406" spans="1:7" ht="11.25">
      <c r="A406" s="99">
        <v>240314</v>
      </c>
      <c r="B406" s="108" t="s">
        <v>2695</v>
      </c>
      <c r="C406" s="110">
        <v>5266621</v>
      </c>
      <c r="D406" s="102">
        <v>0</v>
      </c>
      <c r="E406" s="96" t="s">
        <v>2765</v>
      </c>
      <c r="F406" s="111" t="s">
        <v>2766</v>
      </c>
      <c r="G406" s="156"/>
    </row>
    <row r="407" spans="1:7" ht="11.25">
      <c r="A407" s="99">
        <v>240314</v>
      </c>
      <c r="B407" s="108" t="s">
        <v>2695</v>
      </c>
      <c r="C407" s="110">
        <v>2163706</v>
      </c>
      <c r="D407" s="102">
        <v>0</v>
      </c>
      <c r="E407" s="96" t="s">
        <v>2767</v>
      </c>
      <c r="F407" s="111" t="s">
        <v>2768</v>
      </c>
      <c r="G407" s="156"/>
    </row>
    <row r="408" spans="1:7" ht="11.25">
      <c r="A408" s="99">
        <v>240314</v>
      </c>
      <c r="B408" s="108" t="s">
        <v>2695</v>
      </c>
      <c r="C408" s="110">
        <v>1966157</v>
      </c>
      <c r="D408" s="102">
        <v>0</v>
      </c>
      <c r="E408" s="96" t="s">
        <v>2769</v>
      </c>
      <c r="F408" s="111" t="s">
        <v>2770</v>
      </c>
      <c r="G408" s="156"/>
    </row>
    <row r="409" spans="1:7" ht="11.25">
      <c r="A409" s="99">
        <v>240314</v>
      </c>
      <c r="B409" s="108" t="s">
        <v>2695</v>
      </c>
      <c r="C409" s="110">
        <v>6037054</v>
      </c>
      <c r="D409" s="102">
        <v>0</v>
      </c>
      <c r="E409" s="96">
        <v>210150001</v>
      </c>
      <c r="F409" s="111" t="s">
        <v>2771</v>
      </c>
      <c r="G409" s="156"/>
    </row>
    <row r="410" spans="1:7" ht="11.25">
      <c r="A410" s="99">
        <v>240314</v>
      </c>
      <c r="B410" s="108" t="s">
        <v>2695</v>
      </c>
      <c r="C410" s="110">
        <v>6756581</v>
      </c>
      <c r="D410" s="102">
        <v>0</v>
      </c>
      <c r="E410" s="96" t="s">
        <v>2772</v>
      </c>
      <c r="F410" s="111" t="s">
        <v>2773</v>
      </c>
      <c r="G410" s="156"/>
    </row>
    <row r="411" spans="1:7" ht="11.25">
      <c r="A411" s="99">
        <v>240314</v>
      </c>
      <c r="B411" s="108" t="s">
        <v>2695</v>
      </c>
      <c r="C411" s="110">
        <v>3258006</v>
      </c>
      <c r="D411" s="102">
        <v>0</v>
      </c>
      <c r="E411" s="96">
        <v>213552835</v>
      </c>
      <c r="F411" s="111" t="s">
        <v>2774</v>
      </c>
      <c r="G411" s="156"/>
    </row>
    <row r="412" spans="1:7" ht="11.25">
      <c r="A412" s="99">
        <v>240314</v>
      </c>
      <c r="B412" s="108" t="s">
        <v>2695</v>
      </c>
      <c r="C412" s="110">
        <v>9244240</v>
      </c>
      <c r="D412" s="102">
        <v>0</v>
      </c>
      <c r="E412" s="96">
        <v>210154001</v>
      </c>
      <c r="F412" s="111" t="s">
        <v>2775</v>
      </c>
      <c r="G412" s="156"/>
    </row>
    <row r="413" spans="1:7" ht="11.25">
      <c r="A413" s="99">
        <v>240314</v>
      </c>
      <c r="B413" s="108" t="s">
        <v>2695</v>
      </c>
      <c r="C413" s="110">
        <v>4070957</v>
      </c>
      <c r="D413" s="102">
        <v>0</v>
      </c>
      <c r="E413" s="96">
        <v>210163001</v>
      </c>
      <c r="F413" s="111" t="s">
        <v>2776</v>
      </c>
      <c r="G413" s="156"/>
    </row>
    <row r="414" spans="1:7" ht="11.25">
      <c r="A414" s="99">
        <v>240314</v>
      </c>
      <c r="B414" s="108" t="s">
        <v>2695</v>
      </c>
      <c r="C414" s="110">
        <v>6212808</v>
      </c>
      <c r="D414" s="102">
        <v>0</v>
      </c>
      <c r="E414" s="96">
        <v>210166001</v>
      </c>
      <c r="F414" s="111" t="s">
        <v>2777</v>
      </c>
      <c r="G414" s="156"/>
    </row>
    <row r="415" spans="1:7" ht="11.25">
      <c r="A415" s="99">
        <v>240314</v>
      </c>
      <c r="B415" s="108" t="s">
        <v>2695</v>
      </c>
      <c r="C415" s="110">
        <v>2124010</v>
      </c>
      <c r="D415" s="102">
        <v>0</v>
      </c>
      <c r="E415" s="96">
        <v>217066170</v>
      </c>
      <c r="F415" s="111" t="s">
        <v>2778</v>
      </c>
      <c r="G415" s="156"/>
    </row>
    <row r="416" spans="1:7" ht="11.25">
      <c r="A416" s="99">
        <v>240314</v>
      </c>
      <c r="B416" s="108" t="s">
        <v>2695</v>
      </c>
      <c r="C416" s="110">
        <v>7065916</v>
      </c>
      <c r="D416" s="102">
        <v>0</v>
      </c>
      <c r="E416" s="96" t="s">
        <v>2345</v>
      </c>
      <c r="F416" s="111" t="s">
        <v>2779</v>
      </c>
      <c r="G416" s="156"/>
    </row>
    <row r="417" spans="1:7" ht="11.25">
      <c r="A417" s="99">
        <v>240314</v>
      </c>
      <c r="B417" s="108" t="s">
        <v>2695</v>
      </c>
      <c r="C417" s="110">
        <v>2869353</v>
      </c>
      <c r="D417" s="102">
        <v>0</v>
      </c>
      <c r="E417" s="96" t="s">
        <v>2674</v>
      </c>
      <c r="F417" s="111" t="s">
        <v>2780</v>
      </c>
      <c r="G417" s="156"/>
    </row>
    <row r="418" spans="1:7" ht="11.25">
      <c r="A418" s="99">
        <v>240314</v>
      </c>
      <c r="B418" s="108" t="s">
        <v>2695</v>
      </c>
      <c r="C418" s="110">
        <v>2682851</v>
      </c>
      <c r="D418" s="102">
        <v>0</v>
      </c>
      <c r="E418" s="96" t="s">
        <v>2781</v>
      </c>
      <c r="F418" s="111" t="s">
        <v>2782</v>
      </c>
      <c r="G418" s="156"/>
    </row>
    <row r="419" spans="1:7" ht="11.25">
      <c r="A419" s="99">
        <v>240314</v>
      </c>
      <c r="B419" s="108" t="s">
        <v>2695</v>
      </c>
      <c r="C419" s="110">
        <v>1642604</v>
      </c>
      <c r="D419" s="102">
        <v>0</v>
      </c>
      <c r="E419" s="96" t="s">
        <v>2783</v>
      </c>
      <c r="F419" s="111" t="s">
        <v>2784</v>
      </c>
      <c r="G419" s="156"/>
    </row>
    <row r="420" spans="1:7" ht="11.25">
      <c r="A420" s="99">
        <v>240314</v>
      </c>
      <c r="B420" s="108" t="s">
        <v>2695</v>
      </c>
      <c r="C420" s="110">
        <v>4143035</v>
      </c>
      <c r="D420" s="102">
        <v>0</v>
      </c>
      <c r="E420" s="96">
        <v>210170001</v>
      </c>
      <c r="F420" s="111" t="s">
        <v>2785</v>
      </c>
      <c r="G420" s="156"/>
    </row>
    <row r="421" spans="1:7" ht="11.25">
      <c r="A421" s="99">
        <v>240314</v>
      </c>
      <c r="B421" s="108" t="s">
        <v>2695</v>
      </c>
      <c r="C421" s="110">
        <v>6271999</v>
      </c>
      <c r="D421" s="102">
        <v>0</v>
      </c>
      <c r="E421" s="96">
        <v>210173001</v>
      </c>
      <c r="F421" s="111" t="s">
        <v>2786</v>
      </c>
      <c r="G421" s="156"/>
    </row>
    <row r="422" spans="1:7" ht="11.25">
      <c r="A422" s="99">
        <v>240314</v>
      </c>
      <c r="B422" s="108" t="s">
        <v>2695</v>
      </c>
      <c r="C422" s="110">
        <v>15559431</v>
      </c>
      <c r="D422" s="102">
        <v>0</v>
      </c>
      <c r="E422" s="96">
        <v>210176001</v>
      </c>
      <c r="F422" s="111" t="s">
        <v>2787</v>
      </c>
      <c r="G422" s="156"/>
    </row>
    <row r="423" spans="1:7" ht="11.25">
      <c r="A423" s="99">
        <v>240314</v>
      </c>
      <c r="B423" s="108" t="s">
        <v>2695</v>
      </c>
      <c r="C423" s="110">
        <v>4886598</v>
      </c>
      <c r="D423" s="102">
        <v>0</v>
      </c>
      <c r="E423" s="96">
        <v>210976109</v>
      </c>
      <c r="F423" s="111" t="s">
        <v>2788</v>
      </c>
      <c r="G423" s="156"/>
    </row>
    <row r="424" spans="1:7" ht="11.25">
      <c r="A424" s="99">
        <v>240314</v>
      </c>
      <c r="B424" s="108" t="s">
        <v>2695</v>
      </c>
      <c r="C424" s="110">
        <v>1431147</v>
      </c>
      <c r="D424" s="102">
        <v>0</v>
      </c>
      <c r="E424" s="96">
        <v>211176111</v>
      </c>
      <c r="F424" s="111" t="s">
        <v>0</v>
      </c>
      <c r="G424" s="156"/>
    </row>
    <row r="425" spans="1:7" ht="11.25">
      <c r="A425" s="99">
        <v>240314</v>
      </c>
      <c r="B425" s="108" t="s">
        <v>2695</v>
      </c>
      <c r="C425" s="110">
        <v>1620542</v>
      </c>
      <c r="D425" s="102">
        <v>0</v>
      </c>
      <c r="E425" s="96">
        <v>214776147</v>
      </c>
      <c r="F425" s="111" t="s">
        <v>1</v>
      </c>
      <c r="G425" s="156"/>
    </row>
    <row r="426" spans="1:7" ht="11.25">
      <c r="A426" s="99">
        <v>240314</v>
      </c>
      <c r="B426" s="108" t="s">
        <v>2695</v>
      </c>
      <c r="C426" s="110">
        <v>3352936</v>
      </c>
      <c r="D426" s="102">
        <v>0</v>
      </c>
      <c r="E426" s="96">
        <v>212076520</v>
      </c>
      <c r="F426" s="111" t="s">
        <v>2</v>
      </c>
      <c r="G426" s="156"/>
    </row>
    <row r="427" spans="1:7" ht="11.25">
      <c r="A427" s="99">
        <v>240314</v>
      </c>
      <c r="B427" s="108" t="s">
        <v>2695</v>
      </c>
      <c r="C427" s="110">
        <v>2180106</v>
      </c>
      <c r="D427" s="102">
        <v>0</v>
      </c>
      <c r="E427" s="96">
        <v>213476834</v>
      </c>
      <c r="F427" s="111" t="s">
        <v>3</v>
      </c>
      <c r="G427" s="156"/>
    </row>
    <row r="428" spans="1:7" ht="11.25">
      <c r="A428" s="99">
        <v>240314</v>
      </c>
      <c r="B428" s="108" t="s">
        <v>2695</v>
      </c>
      <c r="C428" s="109">
        <v>19405</v>
      </c>
      <c r="D428" s="102">
        <v>0</v>
      </c>
      <c r="E428" s="96" t="s">
        <v>4</v>
      </c>
      <c r="F428" s="111" t="s">
        <v>5</v>
      </c>
      <c r="G428" s="156"/>
    </row>
    <row r="429" spans="1:7" ht="11.25">
      <c r="A429" s="99">
        <v>240314</v>
      </c>
      <c r="B429" s="108" t="s">
        <v>2695</v>
      </c>
      <c r="C429" s="109">
        <v>2454</v>
      </c>
      <c r="D429" s="102">
        <v>0</v>
      </c>
      <c r="E429" s="96" t="s">
        <v>6</v>
      </c>
      <c r="F429" s="111" t="s">
        <v>7</v>
      </c>
      <c r="G429" s="156"/>
    </row>
    <row r="430" spans="1:7" ht="11.25">
      <c r="A430" s="99">
        <v>240314</v>
      </c>
      <c r="B430" s="108" t="s">
        <v>2695</v>
      </c>
      <c r="C430" s="109">
        <v>5265</v>
      </c>
      <c r="D430" s="102">
        <v>0</v>
      </c>
      <c r="E430" s="96" t="s">
        <v>8</v>
      </c>
      <c r="F430" s="111" t="s">
        <v>9</v>
      </c>
      <c r="G430" s="156"/>
    </row>
    <row r="431" spans="1:7" ht="11.25">
      <c r="A431" s="99">
        <v>240314</v>
      </c>
      <c r="B431" s="108" t="s">
        <v>2695</v>
      </c>
      <c r="C431" s="109">
        <v>29035</v>
      </c>
      <c r="D431" s="102">
        <v>0</v>
      </c>
      <c r="E431" s="96" t="s">
        <v>10</v>
      </c>
      <c r="F431" s="111" t="s">
        <v>11</v>
      </c>
      <c r="G431" s="156"/>
    </row>
    <row r="432" spans="1:7" ht="11.25">
      <c r="A432" s="99">
        <v>240314</v>
      </c>
      <c r="B432" s="108" t="s">
        <v>2695</v>
      </c>
      <c r="C432" s="109">
        <v>24016</v>
      </c>
      <c r="D432" s="102">
        <v>0</v>
      </c>
      <c r="E432" s="96" t="s">
        <v>12</v>
      </c>
      <c r="F432" s="111" t="s">
        <v>13</v>
      </c>
      <c r="G432" s="156"/>
    </row>
    <row r="433" spans="1:7" ht="11.25">
      <c r="A433" s="99">
        <v>240314</v>
      </c>
      <c r="B433" s="108" t="s">
        <v>2695</v>
      </c>
      <c r="C433" s="109">
        <v>42277</v>
      </c>
      <c r="D433" s="102">
        <v>0</v>
      </c>
      <c r="E433" s="96" t="s">
        <v>14</v>
      </c>
      <c r="F433" s="111" t="s">
        <v>15</v>
      </c>
      <c r="G433" s="156"/>
    </row>
    <row r="434" spans="1:7" ht="11.25">
      <c r="A434" s="99">
        <v>240314</v>
      </c>
      <c r="B434" s="108" t="s">
        <v>2695</v>
      </c>
      <c r="C434" s="109">
        <v>6358</v>
      </c>
      <c r="D434" s="102">
        <v>0</v>
      </c>
      <c r="E434" s="96" t="s">
        <v>16</v>
      </c>
      <c r="F434" s="111" t="s">
        <v>17</v>
      </c>
      <c r="G434" s="156"/>
    </row>
    <row r="435" spans="1:7" ht="11.25">
      <c r="A435" s="99">
        <v>240314</v>
      </c>
      <c r="B435" s="108" t="s">
        <v>2695</v>
      </c>
      <c r="C435" s="109">
        <v>14021</v>
      </c>
      <c r="D435" s="102">
        <v>0</v>
      </c>
      <c r="E435" s="96" t="s">
        <v>18</v>
      </c>
      <c r="F435" s="111" t="s">
        <v>19</v>
      </c>
      <c r="G435" s="156"/>
    </row>
    <row r="436" spans="1:7" ht="11.25">
      <c r="A436" s="99">
        <v>240314</v>
      </c>
      <c r="B436" s="108" t="s">
        <v>2695</v>
      </c>
      <c r="C436" s="109">
        <v>18129</v>
      </c>
      <c r="D436" s="102">
        <v>0</v>
      </c>
      <c r="E436" s="96" t="s">
        <v>20</v>
      </c>
      <c r="F436" s="111" t="s">
        <v>21</v>
      </c>
      <c r="G436" s="156"/>
    </row>
    <row r="437" spans="1:7" ht="11.25">
      <c r="A437" s="99">
        <v>240314</v>
      </c>
      <c r="B437" s="108" t="s">
        <v>2695</v>
      </c>
      <c r="C437" s="109">
        <v>27875</v>
      </c>
      <c r="D437" s="102">
        <v>0</v>
      </c>
      <c r="E437" s="96" t="s">
        <v>22</v>
      </c>
      <c r="F437" s="111" t="s">
        <v>2696</v>
      </c>
      <c r="G437" s="156"/>
    </row>
    <row r="438" spans="1:7" ht="11.25">
      <c r="A438" s="99">
        <v>240314</v>
      </c>
      <c r="B438" s="108" t="s">
        <v>2695</v>
      </c>
      <c r="C438" s="109">
        <v>8200</v>
      </c>
      <c r="D438" s="102">
        <v>0</v>
      </c>
      <c r="E438" s="96" t="s">
        <v>23</v>
      </c>
      <c r="F438" s="111" t="s">
        <v>24</v>
      </c>
      <c r="G438" s="156"/>
    </row>
    <row r="439" spans="1:7" ht="11.25">
      <c r="A439" s="99">
        <v>240314</v>
      </c>
      <c r="B439" s="108" t="s">
        <v>2695</v>
      </c>
      <c r="C439" s="109">
        <v>92383</v>
      </c>
      <c r="D439" s="102">
        <v>0</v>
      </c>
      <c r="E439" s="96" t="s">
        <v>25</v>
      </c>
      <c r="F439" s="111" t="s">
        <v>26</v>
      </c>
      <c r="G439" s="156"/>
    </row>
    <row r="440" spans="1:7" ht="11.25">
      <c r="A440" s="99">
        <v>240314</v>
      </c>
      <c r="B440" s="108" t="s">
        <v>2695</v>
      </c>
      <c r="C440" s="109">
        <v>58187</v>
      </c>
      <c r="D440" s="102">
        <v>0</v>
      </c>
      <c r="E440" s="96">
        <v>215105051</v>
      </c>
      <c r="F440" s="111" t="s">
        <v>27</v>
      </c>
      <c r="G440" s="156"/>
    </row>
    <row r="441" spans="1:7" ht="11.25">
      <c r="A441" s="99">
        <v>240314</v>
      </c>
      <c r="B441" s="108" t="s">
        <v>2695</v>
      </c>
      <c r="C441" s="109">
        <v>12795</v>
      </c>
      <c r="D441" s="102">
        <v>0</v>
      </c>
      <c r="E441" s="96" t="s">
        <v>28</v>
      </c>
      <c r="F441" s="111" t="s">
        <v>29</v>
      </c>
      <c r="G441" s="156"/>
    </row>
    <row r="442" spans="1:7" ht="11.25">
      <c r="A442" s="99">
        <v>240314</v>
      </c>
      <c r="B442" s="108" t="s">
        <v>2695</v>
      </c>
      <c r="C442" s="109">
        <v>5631</v>
      </c>
      <c r="D442" s="102">
        <v>0</v>
      </c>
      <c r="E442" s="96" t="s">
        <v>30</v>
      </c>
      <c r="F442" s="111" t="s">
        <v>2776</v>
      </c>
      <c r="G442" s="156"/>
    </row>
    <row r="443" spans="1:7" ht="11.25">
      <c r="A443" s="99">
        <v>240314</v>
      </c>
      <c r="B443" s="108" t="s">
        <v>2695</v>
      </c>
      <c r="C443" s="109">
        <v>41395</v>
      </c>
      <c r="D443" s="102">
        <v>0</v>
      </c>
      <c r="E443" s="96" t="s">
        <v>31</v>
      </c>
      <c r="F443" s="111" t="s">
        <v>32</v>
      </c>
      <c r="G443" s="156"/>
    </row>
    <row r="444" spans="1:7" ht="11.25">
      <c r="A444" s="99">
        <v>240314</v>
      </c>
      <c r="B444" s="108" t="s">
        <v>2695</v>
      </c>
      <c r="C444" s="109">
        <v>7190</v>
      </c>
      <c r="D444" s="102">
        <v>0</v>
      </c>
      <c r="E444" s="96" t="s">
        <v>33</v>
      </c>
      <c r="F444" s="111" t="s">
        <v>34</v>
      </c>
      <c r="G444" s="156"/>
    </row>
    <row r="445" spans="1:7" ht="11.25">
      <c r="A445" s="99">
        <v>240314</v>
      </c>
      <c r="B445" s="108" t="s">
        <v>2695</v>
      </c>
      <c r="C445" s="109">
        <v>10159</v>
      </c>
      <c r="D445" s="102">
        <v>0</v>
      </c>
      <c r="E445" s="96" t="s">
        <v>35</v>
      </c>
      <c r="F445" s="111" t="s">
        <v>36</v>
      </c>
      <c r="G445" s="156"/>
    </row>
    <row r="446" spans="1:7" ht="11.25">
      <c r="A446" s="99">
        <v>240314</v>
      </c>
      <c r="B446" s="108" t="s">
        <v>2695</v>
      </c>
      <c r="C446" s="109">
        <v>20704</v>
      </c>
      <c r="D446" s="102">
        <v>0</v>
      </c>
      <c r="E446" s="96" t="s">
        <v>2634</v>
      </c>
      <c r="F446" s="111" t="s">
        <v>37</v>
      </c>
      <c r="G446" s="156"/>
    </row>
    <row r="447" spans="1:7" ht="11.25">
      <c r="A447" s="99">
        <v>240314</v>
      </c>
      <c r="B447" s="108" t="s">
        <v>2695</v>
      </c>
      <c r="C447" s="109">
        <v>27869</v>
      </c>
      <c r="D447" s="102">
        <v>0</v>
      </c>
      <c r="E447" s="96" t="s">
        <v>38</v>
      </c>
      <c r="F447" s="111" t="s">
        <v>2698</v>
      </c>
      <c r="G447" s="156"/>
    </row>
    <row r="448" spans="1:7" ht="11.25">
      <c r="A448" s="99">
        <v>240314</v>
      </c>
      <c r="B448" s="108" t="s">
        <v>2695</v>
      </c>
      <c r="C448" s="109">
        <v>11220</v>
      </c>
      <c r="D448" s="102">
        <v>0</v>
      </c>
      <c r="E448" s="96" t="s">
        <v>39</v>
      </c>
      <c r="F448" s="111" t="s">
        <v>40</v>
      </c>
      <c r="G448" s="156"/>
    </row>
    <row r="449" spans="1:7" ht="11.25">
      <c r="A449" s="99">
        <v>240314</v>
      </c>
      <c r="B449" s="108" t="s">
        <v>2695</v>
      </c>
      <c r="C449" s="109">
        <v>8623</v>
      </c>
      <c r="D449" s="102">
        <v>0</v>
      </c>
      <c r="E449" s="96" t="s">
        <v>41</v>
      </c>
      <c r="F449" s="111" t="s">
        <v>42</v>
      </c>
      <c r="G449" s="156"/>
    </row>
    <row r="450" spans="1:7" ht="11.25">
      <c r="A450" s="99">
        <v>240314</v>
      </c>
      <c r="B450" s="108" t="s">
        <v>2695</v>
      </c>
      <c r="C450" s="109">
        <v>37296</v>
      </c>
      <c r="D450" s="102">
        <v>0</v>
      </c>
      <c r="E450" s="96" t="s">
        <v>43</v>
      </c>
      <c r="F450" s="111" t="s">
        <v>44</v>
      </c>
      <c r="G450" s="156"/>
    </row>
    <row r="451" spans="1:7" ht="11.25">
      <c r="A451" s="99">
        <v>240314</v>
      </c>
      <c r="B451" s="108" t="s">
        <v>2695</v>
      </c>
      <c r="C451" s="109">
        <v>11619</v>
      </c>
      <c r="D451" s="102">
        <v>0</v>
      </c>
      <c r="E451" s="96" t="s">
        <v>45</v>
      </c>
      <c r="F451" s="111" t="s">
        <v>46</v>
      </c>
      <c r="G451" s="156"/>
    </row>
    <row r="452" spans="1:7" ht="11.25">
      <c r="A452" s="99">
        <v>240314</v>
      </c>
      <c r="B452" s="108" t="s">
        <v>2695</v>
      </c>
      <c r="C452" s="109">
        <v>51369</v>
      </c>
      <c r="D452" s="102">
        <v>0</v>
      </c>
      <c r="E452" s="96" t="s">
        <v>47</v>
      </c>
      <c r="F452" s="111" t="s">
        <v>2700</v>
      </c>
      <c r="G452" s="156"/>
    </row>
    <row r="453" spans="1:7" ht="11.25">
      <c r="A453" s="99">
        <v>240314</v>
      </c>
      <c r="B453" s="108" t="s">
        <v>2695</v>
      </c>
      <c r="C453" s="109">
        <v>10319</v>
      </c>
      <c r="D453" s="102">
        <v>0</v>
      </c>
      <c r="E453" s="96" t="s">
        <v>48</v>
      </c>
      <c r="F453" s="111" t="s">
        <v>49</v>
      </c>
      <c r="G453" s="156"/>
    </row>
    <row r="454" spans="1:7" ht="11.25">
      <c r="A454" s="99">
        <v>240314</v>
      </c>
      <c r="B454" s="108" t="s">
        <v>2695</v>
      </c>
      <c r="C454" s="109">
        <v>24250</v>
      </c>
      <c r="D454" s="102">
        <v>0</v>
      </c>
      <c r="E454" s="96" t="s">
        <v>50</v>
      </c>
      <c r="F454" s="111" t="s">
        <v>51</v>
      </c>
      <c r="G454" s="156"/>
    </row>
    <row r="455" spans="1:7" ht="11.25">
      <c r="A455" s="99">
        <v>240314</v>
      </c>
      <c r="B455" s="108" t="s">
        <v>2695</v>
      </c>
      <c r="C455" s="109">
        <v>7017</v>
      </c>
      <c r="D455" s="102">
        <v>0</v>
      </c>
      <c r="E455" s="96" t="s">
        <v>52</v>
      </c>
      <c r="F455" s="111" t="s">
        <v>53</v>
      </c>
      <c r="G455" s="156"/>
    </row>
    <row r="456" spans="1:7" ht="11.25">
      <c r="A456" s="99">
        <v>240314</v>
      </c>
      <c r="B456" s="108" t="s">
        <v>2695</v>
      </c>
      <c r="C456" s="109">
        <v>6173</v>
      </c>
      <c r="D456" s="102">
        <v>0</v>
      </c>
      <c r="E456" s="96" t="s">
        <v>54</v>
      </c>
      <c r="F456" s="111" t="s">
        <v>55</v>
      </c>
      <c r="G456" s="156"/>
    </row>
    <row r="457" spans="1:7" ht="11.25">
      <c r="A457" s="99">
        <v>240314</v>
      </c>
      <c r="B457" s="108" t="s">
        <v>2695</v>
      </c>
      <c r="C457" s="109">
        <v>55097</v>
      </c>
      <c r="D457" s="102">
        <v>0</v>
      </c>
      <c r="E457" s="96" t="s">
        <v>56</v>
      </c>
      <c r="F457" s="111" t="s">
        <v>57</v>
      </c>
      <c r="G457" s="156"/>
    </row>
    <row r="458" spans="1:7" ht="11.25">
      <c r="A458" s="99">
        <v>240314</v>
      </c>
      <c r="B458" s="108" t="s">
        <v>2695</v>
      </c>
      <c r="C458" s="109">
        <v>45158</v>
      </c>
      <c r="D458" s="102">
        <v>0</v>
      </c>
      <c r="E458" s="96" t="s">
        <v>58</v>
      </c>
      <c r="F458" s="111" t="s">
        <v>59</v>
      </c>
      <c r="G458" s="156"/>
    </row>
    <row r="459" spans="1:7" ht="11.25">
      <c r="A459" s="99">
        <v>240314</v>
      </c>
      <c r="B459" s="108" t="s">
        <v>2695</v>
      </c>
      <c r="C459" s="109">
        <v>5287</v>
      </c>
      <c r="D459" s="102">
        <v>0</v>
      </c>
      <c r="E459" s="96" t="s">
        <v>60</v>
      </c>
      <c r="F459" s="111" t="s">
        <v>61</v>
      </c>
      <c r="G459" s="156"/>
    </row>
    <row r="460" spans="1:7" ht="11.25">
      <c r="A460" s="99">
        <v>240314</v>
      </c>
      <c r="B460" s="108" t="s">
        <v>2695</v>
      </c>
      <c r="C460" s="109">
        <v>94203</v>
      </c>
      <c r="D460" s="102">
        <v>0</v>
      </c>
      <c r="E460" s="96" t="s">
        <v>62</v>
      </c>
      <c r="F460" s="111" t="s">
        <v>63</v>
      </c>
      <c r="G460" s="156"/>
    </row>
    <row r="461" spans="1:7" ht="11.25">
      <c r="A461" s="99">
        <v>240314</v>
      </c>
      <c r="B461" s="108" t="s">
        <v>2695</v>
      </c>
      <c r="C461" s="109">
        <v>61793</v>
      </c>
      <c r="D461" s="102">
        <v>0</v>
      </c>
      <c r="E461" s="96" t="s">
        <v>64</v>
      </c>
      <c r="F461" s="111" t="s">
        <v>65</v>
      </c>
      <c r="G461" s="156"/>
    </row>
    <row r="462" spans="1:7" ht="11.25">
      <c r="A462" s="99">
        <v>240314</v>
      </c>
      <c r="B462" s="108" t="s">
        <v>2695</v>
      </c>
      <c r="C462" s="109">
        <v>12279</v>
      </c>
      <c r="D462" s="102">
        <v>0</v>
      </c>
      <c r="E462" s="96" t="s">
        <v>66</v>
      </c>
      <c r="F462" s="111" t="s">
        <v>67</v>
      </c>
      <c r="G462" s="156"/>
    </row>
    <row r="463" spans="1:7" ht="11.25">
      <c r="A463" s="99">
        <v>240314</v>
      </c>
      <c r="B463" s="108" t="s">
        <v>2695</v>
      </c>
      <c r="C463" s="109">
        <v>19420</v>
      </c>
      <c r="D463" s="102">
        <v>0</v>
      </c>
      <c r="E463" s="96" t="s">
        <v>68</v>
      </c>
      <c r="F463" s="111" t="s">
        <v>69</v>
      </c>
      <c r="G463" s="156"/>
    </row>
    <row r="464" spans="1:7" ht="11.25">
      <c r="A464" s="99">
        <v>240314</v>
      </c>
      <c r="B464" s="108" t="s">
        <v>2695</v>
      </c>
      <c r="C464" s="109">
        <v>4212</v>
      </c>
      <c r="D464" s="102">
        <v>0</v>
      </c>
      <c r="E464" s="96" t="s">
        <v>70</v>
      </c>
      <c r="F464" s="111" t="s">
        <v>71</v>
      </c>
      <c r="G464" s="156"/>
    </row>
    <row r="465" spans="1:7" ht="11.25">
      <c r="A465" s="99">
        <v>240314</v>
      </c>
      <c r="B465" s="108" t="s">
        <v>2695</v>
      </c>
      <c r="C465" s="109">
        <v>19317</v>
      </c>
      <c r="D465" s="102">
        <v>0</v>
      </c>
      <c r="E465" s="96" t="s">
        <v>72</v>
      </c>
      <c r="F465" s="111" t="s">
        <v>73</v>
      </c>
      <c r="G465" s="156"/>
    </row>
    <row r="466" spans="1:7" ht="11.25">
      <c r="A466" s="99">
        <v>240314</v>
      </c>
      <c r="B466" s="108" t="s">
        <v>2695</v>
      </c>
      <c r="C466" s="109">
        <v>58526</v>
      </c>
      <c r="D466" s="102">
        <v>0</v>
      </c>
      <c r="E466" s="96" t="s">
        <v>74</v>
      </c>
      <c r="F466" s="111" t="s">
        <v>75</v>
      </c>
      <c r="G466" s="156"/>
    </row>
    <row r="467" spans="1:7" ht="11.25">
      <c r="A467" s="99">
        <v>240314</v>
      </c>
      <c r="B467" s="108" t="s">
        <v>2695</v>
      </c>
      <c r="C467" s="109">
        <v>28739</v>
      </c>
      <c r="D467" s="102">
        <v>0</v>
      </c>
      <c r="E467" s="96" t="s">
        <v>76</v>
      </c>
      <c r="F467" s="111" t="s">
        <v>77</v>
      </c>
      <c r="G467" s="156"/>
    </row>
    <row r="468" spans="1:7" ht="11.25">
      <c r="A468" s="99">
        <v>240314</v>
      </c>
      <c r="B468" s="108" t="s">
        <v>2695</v>
      </c>
      <c r="C468" s="109">
        <v>17744</v>
      </c>
      <c r="D468" s="102">
        <v>0</v>
      </c>
      <c r="E468" s="96" t="s">
        <v>78</v>
      </c>
      <c r="F468" s="111" t="s">
        <v>79</v>
      </c>
      <c r="G468" s="156"/>
    </row>
    <row r="469" spans="1:7" ht="11.25">
      <c r="A469" s="99">
        <v>240314</v>
      </c>
      <c r="B469" s="108" t="s">
        <v>2695</v>
      </c>
      <c r="C469" s="109">
        <v>14512</v>
      </c>
      <c r="D469" s="102">
        <v>0</v>
      </c>
      <c r="E469" s="96">
        <v>214005240</v>
      </c>
      <c r="F469" s="111" t="s">
        <v>80</v>
      </c>
      <c r="G469" s="156"/>
    </row>
    <row r="470" spans="1:7" ht="11.25">
      <c r="A470" s="99">
        <v>240314</v>
      </c>
      <c r="B470" s="108" t="s">
        <v>2695</v>
      </c>
      <c r="C470" s="109">
        <v>59500</v>
      </c>
      <c r="D470" s="102">
        <v>0</v>
      </c>
      <c r="E470" s="96" t="s">
        <v>81</v>
      </c>
      <c r="F470" s="111" t="s">
        <v>82</v>
      </c>
      <c r="G470" s="156"/>
    </row>
    <row r="471" spans="1:7" ht="11.25">
      <c r="A471" s="99">
        <v>240314</v>
      </c>
      <c r="B471" s="108" t="s">
        <v>2695</v>
      </c>
      <c r="C471" s="109">
        <v>8867</v>
      </c>
      <c r="D471" s="102">
        <v>0</v>
      </c>
      <c r="E471" s="96" t="s">
        <v>83</v>
      </c>
      <c r="F471" s="111" t="s">
        <v>84</v>
      </c>
      <c r="G471" s="156"/>
    </row>
    <row r="472" spans="1:7" ht="11.25">
      <c r="A472" s="99">
        <v>240314</v>
      </c>
      <c r="B472" s="108" t="s">
        <v>2695</v>
      </c>
      <c r="C472" s="109">
        <v>25397</v>
      </c>
      <c r="D472" s="102">
        <v>0</v>
      </c>
      <c r="E472" s="96" t="s">
        <v>85</v>
      </c>
      <c r="F472" s="111" t="s">
        <v>86</v>
      </c>
      <c r="G472" s="156"/>
    </row>
    <row r="473" spans="1:7" ht="11.25">
      <c r="A473" s="99">
        <v>240314</v>
      </c>
      <c r="B473" s="108" t="s">
        <v>2695</v>
      </c>
      <c r="C473" s="109">
        <v>28661</v>
      </c>
      <c r="D473" s="102">
        <v>0</v>
      </c>
      <c r="E473" s="96" t="s">
        <v>87</v>
      </c>
      <c r="F473" s="111" t="s">
        <v>88</v>
      </c>
      <c r="G473" s="156"/>
    </row>
    <row r="474" spans="1:7" ht="11.25">
      <c r="A474" s="99">
        <v>240314</v>
      </c>
      <c r="B474" s="108" t="s">
        <v>2695</v>
      </c>
      <c r="C474" s="109">
        <v>5209</v>
      </c>
      <c r="D474" s="102">
        <v>0</v>
      </c>
      <c r="E474" s="96" t="s">
        <v>89</v>
      </c>
      <c r="F474" s="111" t="s">
        <v>90</v>
      </c>
      <c r="G474" s="156"/>
    </row>
    <row r="475" spans="1:7" ht="11.25">
      <c r="A475" s="99">
        <v>240314</v>
      </c>
      <c r="B475" s="108" t="s">
        <v>2695</v>
      </c>
      <c r="C475" s="109">
        <v>34508</v>
      </c>
      <c r="D475" s="102">
        <v>0</v>
      </c>
      <c r="E475" s="96" t="s">
        <v>91</v>
      </c>
      <c r="F475" s="111" t="s">
        <v>92</v>
      </c>
      <c r="G475" s="156"/>
    </row>
    <row r="476" spans="1:7" ht="11.25">
      <c r="A476" s="99">
        <v>240314</v>
      </c>
      <c r="B476" s="108" t="s">
        <v>2695</v>
      </c>
      <c r="C476" s="109">
        <v>11105</v>
      </c>
      <c r="D476" s="102">
        <v>0</v>
      </c>
      <c r="E476" s="96">
        <v>211005310</v>
      </c>
      <c r="F476" s="111" t="s">
        <v>93</v>
      </c>
      <c r="G476" s="156"/>
    </row>
    <row r="477" spans="1:7" ht="11.25">
      <c r="A477" s="99">
        <v>240314</v>
      </c>
      <c r="B477" s="108" t="s">
        <v>2695</v>
      </c>
      <c r="C477" s="109">
        <v>11972</v>
      </c>
      <c r="D477" s="102">
        <v>0</v>
      </c>
      <c r="E477" s="96" t="s">
        <v>94</v>
      </c>
      <c r="F477" s="111" t="s">
        <v>95</v>
      </c>
      <c r="G477" s="156"/>
    </row>
    <row r="478" spans="1:7" ht="11.25">
      <c r="A478" s="99">
        <v>240314</v>
      </c>
      <c r="B478" s="108" t="s">
        <v>2695</v>
      </c>
      <c r="C478" s="109">
        <v>7331</v>
      </c>
      <c r="D478" s="102">
        <v>0</v>
      </c>
      <c r="E478" s="96" t="s">
        <v>2672</v>
      </c>
      <c r="F478" s="111" t="s">
        <v>96</v>
      </c>
      <c r="G478" s="156"/>
    </row>
    <row r="479" spans="1:7" ht="11.25">
      <c r="A479" s="99">
        <v>240314</v>
      </c>
      <c r="B479" s="108" t="s">
        <v>2695</v>
      </c>
      <c r="C479" s="109">
        <v>32333</v>
      </c>
      <c r="D479" s="102">
        <v>0</v>
      </c>
      <c r="E479" s="96" t="s">
        <v>97</v>
      </c>
      <c r="F479" s="111" t="s">
        <v>98</v>
      </c>
      <c r="G479" s="156"/>
    </row>
    <row r="480" spans="1:7" ht="11.25">
      <c r="A480" s="99">
        <v>240314</v>
      </c>
      <c r="B480" s="108" t="s">
        <v>2695</v>
      </c>
      <c r="C480" s="109">
        <v>6257</v>
      </c>
      <c r="D480" s="102">
        <v>0</v>
      </c>
      <c r="E480" s="96" t="s">
        <v>99</v>
      </c>
      <c r="F480" s="111" t="s">
        <v>100</v>
      </c>
      <c r="G480" s="156"/>
    </row>
    <row r="481" spans="1:7" ht="11.25">
      <c r="A481" s="99">
        <v>240314</v>
      </c>
      <c r="B481" s="108" t="s">
        <v>2695</v>
      </c>
      <c r="C481" s="109">
        <v>7705</v>
      </c>
      <c r="D481" s="102">
        <v>0</v>
      </c>
      <c r="E481" s="96" t="s">
        <v>101</v>
      </c>
      <c r="F481" s="111" t="s">
        <v>102</v>
      </c>
      <c r="G481" s="156"/>
    </row>
    <row r="482" spans="1:7" ht="11.25">
      <c r="A482" s="99">
        <v>240314</v>
      </c>
      <c r="B482" s="108" t="s">
        <v>2695</v>
      </c>
      <c r="C482" s="109">
        <v>5612</v>
      </c>
      <c r="D482" s="102">
        <v>0</v>
      </c>
      <c r="E482" s="96" t="s">
        <v>103</v>
      </c>
      <c r="F482" s="111" t="s">
        <v>104</v>
      </c>
      <c r="G482" s="156"/>
    </row>
    <row r="483" spans="1:7" ht="11.25">
      <c r="A483" s="99">
        <v>240314</v>
      </c>
      <c r="B483" s="108" t="s">
        <v>2695</v>
      </c>
      <c r="C483" s="109">
        <v>35085</v>
      </c>
      <c r="D483" s="102">
        <v>0</v>
      </c>
      <c r="E483" s="96" t="s">
        <v>105</v>
      </c>
      <c r="F483" s="111" t="s">
        <v>106</v>
      </c>
      <c r="G483" s="156"/>
    </row>
    <row r="484" spans="1:7" ht="11.25">
      <c r="A484" s="99">
        <v>240314</v>
      </c>
      <c r="B484" s="108" t="s">
        <v>2695</v>
      </c>
      <c r="C484" s="109">
        <v>15831</v>
      </c>
      <c r="D484" s="102">
        <v>0</v>
      </c>
      <c r="E484" s="96" t="s">
        <v>107</v>
      </c>
      <c r="F484" s="111" t="s">
        <v>108</v>
      </c>
      <c r="G484" s="156"/>
    </row>
    <row r="485" spans="1:7" ht="11.25">
      <c r="A485" s="99">
        <v>240314</v>
      </c>
      <c r="B485" s="108" t="s">
        <v>2695</v>
      </c>
      <c r="C485" s="109">
        <v>17175</v>
      </c>
      <c r="D485" s="102">
        <v>0</v>
      </c>
      <c r="E485" s="96" t="s">
        <v>109</v>
      </c>
      <c r="F485" s="111" t="s">
        <v>110</v>
      </c>
      <c r="G485" s="156"/>
    </row>
    <row r="486" spans="1:7" ht="11.25">
      <c r="A486" s="99">
        <v>240314</v>
      </c>
      <c r="B486" s="108" t="s">
        <v>2695</v>
      </c>
      <c r="C486" s="109">
        <v>43155</v>
      </c>
      <c r="D486" s="102">
        <v>0</v>
      </c>
      <c r="E486" s="96">
        <v>217605376</v>
      </c>
      <c r="F486" s="111" t="s">
        <v>111</v>
      </c>
      <c r="G486" s="156"/>
    </row>
    <row r="487" spans="1:7" ht="11.25">
      <c r="A487" s="99">
        <v>240314</v>
      </c>
      <c r="B487" s="108" t="s">
        <v>2695</v>
      </c>
      <c r="C487" s="109">
        <v>33722</v>
      </c>
      <c r="D487" s="102">
        <v>0</v>
      </c>
      <c r="E487" s="96" t="s">
        <v>112</v>
      </c>
      <c r="F487" s="111" t="s">
        <v>113</v>
      </c>
      <c r="G487" s="156"/>
    </row>
    <row r="488" spans="1:7" ht="11.25">
      <c r="A488" s="99">
        <v>240314</v>
      </c>
      <c r="B488" s="108" t="s">
        <v>2695</v>
      </c>
      <c r="C488" s="109">
        <v>9403</v>
      </c>
      <c r="D488" s="102">
        <v>0</v>
      </c>
      <c r="E488" s="96" t="s">
        <v>114</v>
      </c>
      <c r="F488" s="111" t="s">
        <v>115</v>
      </c>
      <c r="G488" s="156"/>
    </row>
    <row r="489" spans="1:7" ht="11.25">
      <c r="A489" s="99">
        <v>240314</v>
      </c>
      <c r="B489" s="108" t="s">
        <v>2695</v>
      </c>
      <c r="C489" s="109">
        <v>19034</v>
      </c>
      <c r="D489" s="102">
        <v>0</v>
      </c>
      <c r="E489" s="96" t="s">
        <v>116</v>
      </c>
      <c r="F489" s="111" t="s">
        <v>117</v>
      </c>
      <c r="G489" s="156"/>
    </row>
    <row r="490" spans="1:7" ht="11.25">
      <c r="A490" s="99">
        <v>240314</v>
      </c>
      <c r="B490" s="108" t="s">
        <v>2695</v>
      </c>
      <c r="C490" s="109">
        <v>11576</v>
      </c>
      <c r="D490" s="102">
        <v>0</v>
      </c>
      <c r="E490" s="96" t="s">
        <v>118</v>
      </c>
      <c r="F490" s="111" t="s">
        <v>119</v>
      </c>
      <c r="G490" s="156"/>
    </row>
    <row r="491" spans="1:7" ht="11.25">
      <c r="A491" s="99">
        <v>240314</v>
      </c>
      <c r="B491" s="108" t="s">
        <v>2695</v>
      </c>
      <c r="C491" s="109">
        <v>10150</v>
      </c>
      <c r="D491" s="102">
        <v>0</v>
      </c>
      <c r="E491" s="96" t="s">
        <v>120</v>
      </c>
      <c r="F491" s="111" t="s">
        <v>121</v>
      </c>
      <c r="G491" s="156"/>
    </row>
    <row r="492" spans="1:7" ht="11.25">
      <c r="A492" s="99">
        <v>240314</v>
      </c>
      <c r="B492" s="108" t="s">
        <v>2695</v>
      </c>
      <c r="C492" s="109">
        <v>52686</v>
      </c>
      <c r="D492" s="102">
        <v>0</v>
      </c>
      <c r="E492" s="96" t="s">
        <v>122</v>
      </c>
      <c r="F492" s="111" t="s">
        <v>123</v>
      </c>
      <c r="G492" s="156"/>
    </row>
    <row r="493" spans="1:7" ht="11.25">
      <c r="A493" s="99">
        <v>240314</v>
      </c>
      <c r="B493" s="108" t="s">
        <v>2695</v>
      </c>
      <c r="C493" s="109">
        <v>7753</v>
      </c>
      <c r="D493" s="102">
        <v>0</v>
      </c>
      <c r="E493" s="96" t="s">
        <v>124</v>
      </c>
      <c r="F493" s="111" t="s">
        <v>125</v>
      </c>
      <c r="G493" s="156"/>
    </row>
    <row r="494" spans="1:7" ht="11.25">
      <c r="A494" s="99">
        <v>240314</v>
      </c>
      <c r="B494" s="108" t="s">
        <v>2695</v>
      </c>
      <c r="C494" s="109">
        <v>9011</v>
      </c>
      <c r="D494" s="102">
        <v>0</v>
      </c>
      <c r="E494" s="96" t="s">
        <v>126</v>
      </c>
      <c r="F494" s="111" t="s">
        <v>127</v>
      </c>
      <c r="G494" s="156"/>
    </row>
    <row r="495" spans="1:7" ht="11.25">
      <c r="A495" s="99">
        <v>240314</v>
      </c>
      <c r="B495" s="108" t="s">
        <v>2695</v>
      </c>
      <c r="C495" s="109">
        <v>26652</v>
      </c>
      <c r="D495" s="102">
        <v>0</v>
      </c>
      <c r="E495" s="96" t="s">
        <v>128</v>
      </c>
      <c r="F495" s="111" t="s">
        <v>129</v>
      </c>
      <c r="G495" s="156"/>
    </row>
    <row r="496" spans="1:7" ht="11.25">
      <c r="A496" s="99">
        <v>240314</v>
      </c>
      <c r="B496" s="108" t="s">
        <v>2695</v>
      </c>
      <c r="C496" s="109">
        <v>12749</v>
      </c>
      <c r="D496" s="102">
        <v>0</v>
      </c>
      <c r="E496" s="96" t="s">
        <v>130</v>
      </c>
      <c r="F496" s="111" t="s">
        <v>131</v>
      </c>
      <c r="G496" s="156"/>
    </row>
    <row r="497" spans="1:7" ht="11.25">
      <c r="A497" s="99">
        <v>240314</v>
      </c>
      <c r="B497" s="108" t="s">
        <v>2695</v>
      </c>
      <c r="C497" s="109">
        <v>82818</v>
      </c>
      <c r="D497" s="102">
        <v>0</v>
      </c>
      <c r="E497" s="96" t="s">
        <v>132</v>
      </c>
      <c r="F497" s="111" t="s">
        <v>133</v>
      </c>
      <c r="G497" s="156"/>
    </row>
    <row r="498" spans="1:7" ht="11.25">
      <c r="A498" s="99">
        <v>240314</v>
      </c>
      <c r="B498" s="108" t="s">
        <v>2695</v>
      </c>
      <c r="C498" s="109">
        <v>33216</v>
      </c>
      <c r="D498" s="102">
        <v>0</v>
      </c>
      <c r="E498" s="96" t="s">
        <v>134</v>
      </c>
      <c r="F498" s="111" t="s">
        <v>135</v>
      </c>
      <c r="G498" s="156"/>
    </row>
    <row r="499" spans="1:7" ht="11.25">
      <c r="A499" s="99">
        <v>240314</v>
      </c>
      <c r="B499" s="108" t="s">
        <v>2695</v>
      </c>
      <c r="C499" s="109">
        <v>4038</v>
      </c>
      <c r="D499" s="102">
        <v>0</v>
      </c>
      <c r="E499" s="96" t="s">
        <v>136</v>
      </c>
      <c r="F499" s="111" t="s">
        <v>137</v>
      </c>
      <c r="G499" s="156"/>
    </row>
    <row r="500" spans="1:7" ht="11.25">
      <c r="A500" s="99">
        <v>240314</v>
      </c>
      <c r="B500" s="108" t="s">
        <v>2695</v>
      </c>
      <c r="C500" s="109">
        <v>20433</v>
      </c>
      <c r="D500" s="102">
        <v>0</v>
      </c>
      <c r="E500" s="96" t="s">
        <v>138</v>
      </c>
      <c r="F500" s="111" t="s">
        <v>139</v>
      </c>
      <c r="G500" s="156"/>
    </row>
    <row r="501" spans="1:7" ht="11.25">
      <c r="A501" s="99">
        <v>240314</v>
      </c>
      <c r="B501" s="108" t="s">
        <v>2695</v>
      </c>
      <c r="C501" s="109">
        <v>12103</v>
      </c>
      <c r="D501" s="102">
        <v>0</v>
      </c>
      <c r="E501" s="96" t="s">
        <v>140</v>
      </c>
      <c r="F501" s="111" t="s">
        <v>141</v>
      </c>
      <c r="G501" s="156"/>
    </row>
    <row r="502" spans="1:7" ht="11.25">
      <c r="A502" s="99">
        <v>240314</v>
      </c>
      <c r="B502" s="108" t="s">
        <v>2695</v>
      </c>
      <c r="C502" s="109">
        <v>9041</v>
      </c>
      <c r="D502" s="102">
        <v>0</v>
      </c>
      <c r="E502" s="96" t="s">
        <v>142</v>
      </c>
      <c r="F502" s="111" t="s">
        <v>143</v>
      </c>
      <c r="G502" s="156"/>
    </row>
    <row r="503" spans="1:7" ht="11.25">
      <c r="A503" s="99">
        <v>240314</v>
      </c>
      <c r="B503" s="108" t="s">
        <v>2695</v>
      </c>
      <c r="C503" s="109">
        <v>42562</v>
      </c>
      <c r="D503" s="102">
        <v>0</v>
      </c>
      <c r="E503" s="96" t="s">
        <v>144</v>
      </c>
      <c r="F503" s="111" t="s">
        <v>145</v>
      </c>
      <c r="G503" s="156"/>
    </row>
    <row r="504" spans="1:7" ht="11.25">
      <c r="A504" s="99">
        <v>240314</v>
      </c>
      <c r="B504" s="108" t="s">
        <v>2695</v>
      </c>
      <c r="C504" s="109">
        <v>16059</v>
      </c>
      <c r="D504" s="102">
        <v>0</v>
      </c>
      <c r="E504" s="96">
        <v>218505585</v>
      </c>
      <c r="F504" s="111" t="s">
        <v>146</v>
      </c>
      <c r="G504" s="156"/>
    </row>
    <row r="505" spans="1:7" ht="11.25">
      <c r="A505" s="99">
        <v>240314</v>
      </c>
      <c r="B505" s="108" t="s">
        <v>2695</v>
      </c>
      <c r="C505" s="109">
        <v>13799</v>
      </c>
      <c r="D505" s="102">
        <v>0</v>
      </c>
      <c r="E505" s="98" t="s">
        <v>147</v>
      </c>
      <c r="F505" s="111" t="s">
        <v>148</v>
      </c>
      <c r="G505" s="156"/>
    </row>
    <row r="506" spans="1:7" ht="11.25">
      <c r="A506" s="99">
        <v>240314</v>
      </c>
      <c r="B506" s="108" t="s">
        <v>2695</v>
      </c>
      <c r="C506" s="109">
        <v>24453</v>
      </c>
      <c r="D506" s="102">
        <v>0</v>
      </c>
      <c r="E506" s="96">
        <v>210405604</v>
      </c>
      <c r="F506" s="111" t="s">
        <v>149</v>
      </c>
      <c r="G506" s="156"/>
    </row>
    <row r="507" spans="1:7" ht="11.25">
      <c r="A507" s="99">
        <v>240314</v>
      </c>
      <c r="B507" s="108" t="s">
        <v>2695</v>
      </c>
      <c r="C507" s="109">
        <v>15463</v>
      </c>
      <c r="D507" s="102">
        <v>0</v>
      </c>
      <c r="E507" s="96" t="s">
        <v>150</v>
      </c>
      <c r="F507" s="111" t="s">
        <v>151</v>
      </c>
      <c r="G507" s="156"/>
    </row>
    <row r="508" spans="1:7" ht="11.25">
      <c r="A508" s="99">
        <v>240314</v>
      </c>
      <c r="B508" s="108" t="s">
        <v>2695</v>
      </c>
      <c r="C508" s="109">
        <v>96390</v>
      </c>
      <c r="D508" s="102">
        <v>0</v>
      </c>
      <c r="E508" s="96" t="s">
        <v>2391</v>
      </c>
      <c r="F508" s="111" t="s">
        <v>152</v>
      </c>
      <c r="G508" s="156"/>
    </row>
    <row r="509" spans="1:7" ht="11.25">
      <c r="A509" s="99">
        <v>240314</v>
      </c>
      <c r="B509" s="108" t="s">
        <v>2695</v>
      </c>
      <c r="C509" s="109">
        <v>9996</v>
      </c>
      <c r="D509" s="102">
        <v>0</v>
      </c>
      <c r="E509" s="96" t="s">
        <v>153</v>
      </c>
      <c r="F509" s="111" t="s">
        <v>154</v>
      </c>
      <c r="G509" s="156"/>
    </row>
    <row r="510" spans="1:7" ht="11.25">
      <c r="A510" s="99">
        <v>240314</v>
      </c>
      <c r="B510" s="108" t="s">
        <v>2695</v>
      </c>
      <c r="C510" s="109">
        <v>34991</v>
      </c>
      <c r="D510" s="102">
        <v>0</v>
      </c>
      <c r="E510" s="96" t="s">
        <v>155</v>
      </c>
      <c r="F510" s="111" t="s">
        <v>156</v>
      </c>
      <c r="G510" s="156"/>
    </row>
    <row r="511" spans="1:7" ht="11.25">
      <c r="A511" s="99">
        <v>240314</v>
      </c>
      <c r="B511" s="108" t="s">
        <v>2695</v>
      </c>
      <c r="C511" s="109">
        <v>16314</v>
      </c>
      <c r="D511" s="102">
        <v>0</v>
      </c>
      <c r="E511" s="96" t="s">
        <v>157</v>
      </c>
      <c r="F511" s="111" t="s">
        <v>158</v>
      </c>
      <c r="G511" s="156"/>
    </row>
    <row r="512" spans="1:7" ht="11.25">
      <c r="A512" s="99">
        <v>240314</v>
      </c>
      <c r="B512" s="108" t="s">
        <v>2695</v>
      </c>
      <c r="C512" s="109">
        <v>17557</v>
      </c>
      <c r="D512" s="102">
        <v>0</v>
      </c>
      <c r="E512" s="96" t="s">
        <v>2473</v>
      </c>
      <c r="F512" s="111" t="s">
        <v>159</v>
      </c>
      <c r="G512" s="156"/>
    </row>
    <row r="513" spans="1:7" ht="11.25">
      <c r="A513" s="99">
        <v>240314</v>
      </c>
      <c r="B513" s="108" t="s">
        <v>2695</v>
      </c>
      <c r="C513" s="109">
        <v>8553</v>
      </c>
      <c r="D513" s="102">
        <v>0</v>
      </c>
      <c r="E513" s="96" t="s">
        <v>2487</v>
      </c>
      <c r="F513" s="111" t="s">
        <v>160</v>
      </c>
      <c r="G513" s="156"/>
    </row>
    <row r="514" spans="1:7" ht="11.25">
      <c r="A514" s="99">
        <v>240314</v>
      </c>
      <c r="B514" s="108" t="s">
        <v>2695</v>
      </c>
      <c r="C514" s="109">
        <v>14986</v>
      </c>
      <c r="D514" s="102">
        <v>0</v>
      </c>
      <c r="E514" s="96" t="s">
        <v>161</v>
      </c>
      <c r="F514" s="111" t="s">
        <v>162</v>
      </c>
      <c r="G514" s="156"/>
    </row>
    <row r="515" spans="1:7" ht="11.25">
      <c r="A515" s="99">
        <v>240314</v>
      </c>
      <c r="B515" s="108" t="s">
        <v>2695</v>
      </c>
      <c r="C515" s="109">
        <v>3742</v>
      </c>
      <c r="D515" s="102">
        <v>0</v>
      </c>
      <c r="E515" s="96" t="s">
        <v>163</v>
      </c>
      <c r="F515" s="111" t="s">
        <v>164</v>
      </c>
      <c r="G515" s="156"/>
    </row>
    <row r="516" spans="1:7" ht="11.25">
      <c r="A516" s="99">
        <v>240314</v>
      </c>
      <c r="B516" s="108" t="s">
        <v>2695</v>
      </c>
      <c r="C516" s="109">
        <v>40609</v>
      </c>
      <c r="D516" s="102">
        <v>0</v>
      </c>
      <c r="E516" s="96" t="s">
        <v>165</v>
      </c>
      <c r="F516" s="111" t="s">
        <v>166</v>
      </c>
      <c r="G516" s="156"/>
    </row>
    <row r="517" spans="1:7" ht="11.25">
      <c r="A517" s="99">
        <v>240314</v>
      </c>
      <c r="B517" s="108" t="s">
        <v>2695</v>
      </c>
      <c r="C517" s="109">
        <v>13717</v>
      </c>
      <c r="D517" s="102">
        <v>0</v>
      </c>
      <c r="E517" s="96" t="s">
        <v>167</v>
      </c>
      <c r="F517" s="111" t="s">
        <v>168</v>
      </c>
      <c r="G517" s="156"/>
    </row>
    <row r="518" spans="1:7" ht="11.25">
      <c r="A518" s="99">
        <v>240314</v>
      </c>
      <c r="B518" s="108" t="s">
        <v>2695</v>
      </c>
      <c r="C518" s="109">
        <v>25150</v>
      </c>
      <c r="D518" s="102">
        <v>0</v>
      </c>
      <c r="E518" s="96" t="s">
        <v>169</v>
      </c>
      <c r="F518" s="111" t="s">
        <v>170</v>
      </c>
      <c r="G518" s="156"/>
    </row>
    <row r="519" spans="1:7" ht="11.25">
      <c r="A519" s="99">
        <v>240314</v>
      </c>
      <c r="B519" s="108" t="s">
        <v>2695</v>
      </c>
      <c r="C519" s="109">
        <v>38275</v>
      </c>
      <c r="D519" s="102">
        <v>0</v>
      </c>
      <c r="E519" s="96">
        <v>216505665</v>
      </c>
      <c r="F519" s="111" t="s">
        <v>171</v>
      </c>
      <c r="G519" s="156"/>
    </row>
    <row r="520" spans="1:7" ht="11.25">
      <c r="A520" s="99">
        <v>240314</v>
      </c>
      <c r="B520" s="108" t="s">
        <v>2695</v>
      </c>
      <c r="C520" s="109">
        <v>18522</v>
      </c>
      <c r="D520" s="102">
        <v>0</v>
      </c>
      <c r="E520" s="96" t="s">
        <v>172</v>
      </c>
      <c r="F520" s="111" t="s">
        <v>173</v>
      </c>
      <c r="G520" s="156"/>
    </row>
    <row r="521" spans="1:7" ht="11.25">
      <c r="A521" s="99">
        <v>240314</v>
      </c>
      <c r="B521" s="108" t="s">
        <v>2695</v>
      </c>
      <c r="C521" s="109">
        <v>25143</v>
      </c>
      <c r="D521" s="102">
        <v>0</v>
      </c>
      <c r="E521" s="96" t="s">
        <v>174</v>
      </c>
      <c r="F521" s="111" t="s">
        <v>175</v>
      </c>
      <c r="G521" s="156"/>
    </row>
    <row r="522" spans="1:7" ht="11.25">
      <c r="A522" s="99">
        <v>240314</v>
      </c>
      <c r="B522" s="108" t="s">
        <v>2695</v>
      </c>
      <c r="C522" s="109">
        <v>21664</v>
      </c>
      <c r="D522" s="102">
        <v>0</v>
      </c>
      <c r="E522" s="96" t="s">
        <v>2571</v>
      </c>
      <c r="F522" s="111" t="s">
        <v>176</v>
      </c>
      <c r="G522" s="156"/>
    </row>
    <row r="523" spans="1:7" ht="11.25">
      <c r="A523" s="99">
        <v>240314</v>
      </c>
      <c r="B523" s="108" t="s">
        <v>2695</v>
      </c>
      <c r="C523" s="109">
        <v>27193</v>
      </c>
      <c r="D523" s="102">
        <v>0</v>
      </c>
      <c r="E523" s="96" t="s">
        <v>177</v>
      </c>
      <c r="F523" s="111" t="s">
        <v>178</v>
      </c>
      <c r="G523" s="156"/>
    </row>
    <row r="524" spans="1:7" ht="11.25">
      <c r="A524" s="99">
        <v>240314</v>
      </c>
      <c r="B524" s="108" t="s">
        <v>2695</v>
      </c>
      <c r="C524" s="109">
        <v>35044</v>
      </c>
      <c r="D524" s="102">
        <v>0</v>
      </c>
      <c r="E524" s="96" t="s">
        <v>179</v>
      </c>
      <c r="F524" s="111" t="s">
        <v>180</v>
      </c>
      <c r="G524" s="156"/>
    </row>
    <row r="525" spans="1:7" ht="11.25">
      <c r="A525" s="99">
        <v>240314</v>
      </c>
      <c r="B525" s="108" t="s">
        <v>2695</v>
      </c>
      <c r="C525" s="109">
        <v>14568</v>
      </c>
      <c r="D525" s="102">
        <v>0</v>
      </c>
      <c r="E525" s="96" t="s">
        <v>181</v>
      </c>
      <c r="F525" s="111" t="s">
        <v>182</v>
      </c>
      <c r="G525" s="156"/>
    </row>
    <row r="526" spans="1:7" ht="11.25">
      <c r="A526" s="99">
        <v>240314</v>
      </c>
      <c r="B526" s="108" t="s">
        <v>2695</v>
      </c>
      <c r="C526" s="109">
        <v>29739</v>
      </c>
      <c r="D526" s="102">
        <v>0</v>
      </c>
      <c r="E526" s="96" t="s">
        <v>183</v>
      </c>
      <c r="F526" s="111" t="s">
        <v>184</v>
      </c>
      <c r="G526" s="156"/>
    </row>
    <row r="527" spans="1:7" ht="11.25">
      <c r="A527" s="99">
        <v>240314</v>
      </c>
      <c r="B527" s="108" t="s">
        <v>2695</v>
      </c>
      <c r="C527" s="109">
        <v>33887</v>
      </c>
      <c r="D527" s="102">
        <v>0</v>
      </c>
      <c r="E527" s="96" t="s">
        <v>185</v>
      </c>
      <c r="F527" s="111" t="s">
        <v>186</v>
      </c>
      <c r="G527" s="156"/>
    </row>
    <row r="528" spans="1:7" ht="11.25">
      <c r="A528" s="99">
        <v>240314</v>
      </c>
      <c r="B528" s="108" t="s">
        <v>2695</v>
      </c>
      <c r="C528" s="109">
        <v>39499</v>
      </c>
      <c r="D528" s="102">
        <v>0</v>
      </c>
      <c r="E528" s="96" t="s">
        <v>187</v>
      </c>
      <c r="F528" s="111" t="s">
        <v>188</v>
      </c>
      <c r="G528" s="156"/>
    </row>
    <row r="529" spans="1:7" ht="11.25">
      <c r="A529" s="99">
        <v>240314</v>
      </c>
      <c r="B529" s="108" t="s">
        <v>2695</v>
      </c>
      <c r="C529" s="109">
        <v>17963</v>
      </c>
      <c r="D529" s="102">
        <v>0</v>
      </c>
      <c r="E529" s="96" t="s">
        <v>189</v>
      </c>
      <c r="F529" s="111" t="s">
        <v>190</v>
      </c>
      <c r="G529" s="156"/>
    </row>
    <row r="530" spans="1:7" ht="11.25">
      <c r="A530" s="99">
        <v>240314</v>
      </c>
      <c r="B530" s="108" t="s">
        <v>2695</v>
      </c>
      <c r="C530" s="109">
        <v>19307</v>
      </c>
      <c r="D530" s="102">
        <v>0</v>
      </c>
      <c r="E530" s="96" t="s">
        <v>191</v>
      </c>
      <c r="F530" s="111" t="s">
        <v>192</v>
      </c>
      <c r="G530" s="156"/>
    </row>
    <row r="531" spans="1:7" ht="11.25">
      <c r="A531" s="99">
        <v>240314</v>
      </c>
      <c r="B531" s="108" t="s">
        <v>2695</v>
      </c>
      <c r="C531" s="109">
        <v>44063</v>
      </c>
      <c r="D531" s="102">
        <v>0</v>
      </c>
      <c r="E531" s="96">
        <v>219005790</v>
      </c>
      <c r="F531" s="111" t="s">
        <v>193</v>
      </c>
      <c r="G531" s="156"/>
    </row>
    <row r="532" spans="1:7" ht="11.25">
      <c r="A532" s="99">
        <v>240314</v>
      </c>
      <c r="B532" s="108" t="s">
        <v>2695</v>
      </c>
      <c r="C532" s="109">
        <v>7548</v>
      </c>
      <c r="D532" s="102">
        <v>0</v>
      </c>
      <c r="E532" s="96" t="s">
        <v>194</v>
      </c>
      <c r="F532" s="111" t="s">
        <v>195</v>
      </c>
      <c r="G532" s="156"/>
    </row>
    <row r="533" spans="1:7" ht="11.25">
      <c r="A533" s="99">
        <v>240314</v>
      </c>
      <c r="B533" s="108" t="s">
        <v>2695</v>
      </c>
      <c r="C533" s="109">
        <v>10644</v>
      </c>
      <c r="D533" s="102">
        <v>0</v>
      </c>
      <c r="E533" s="96" t="s">
        <v>196</v>
      </c>
      <c r="F533" s="111" t="s">
        <v>197</v>
      </c>
      <c r="G533" s="156"/>
    </row>
    <row r="534" spans="1:7" ht="11.25">
      <c r="A534" s="99">
        <v>240314</v>
      </c>
      <c r="B534" s="108" t="s">
        <v>2695</v>
      </c>
      <c r="C534" s="109">
        <v>9771</v>
      </c>
      <c r="D534" s="102">
        <v>0</v>
      </c>
      <c r="E534" s="96" t="s">
        <v>198</v>
      </c>
      <c r="F534" s="111" t="s">
        <v>199</v>
      </c>
      <c r="G534" s="156"/>
    </row>
    <row r="535" spans="1:7" ht="11.25">
      <c r="A535" s="99">
        <v>240314</v>
      </c>
      <c r="B535" s="108" t="s">
        <v>2695</v>
      </c>
      <c r="C535" s="109">
        <v>10232</v>
      </c>
      <c r="D535" s="102">
        <v>0</v>
      </c>
      <c r="E535" s="96" t="s">
        <v>200</v>
      </c>
      <c r="F535" s="111" t="s">
        <v>201</v>
      </c>
      <c r="G535" s="156"/>
    </row>
    <row r="536" spans="1:7" ht="11.25">
      <c r="A536" s="99">
        <v>240314</v>
      </c>
      <c r="B536" s="108" t="s">
        <v>2695</v>
      </c>
      <c r="C536" s="109">
        <v>38726</v>
      </c>
      <c r="D536" s="102">
        <v>0</v>
      </c>
      <c r="E536" s="96" t="s">
        <v>202</v>
      </c>
      <c r="F536" s="111" t="s">
        <v>203</v>
      </c>
      <c r="G536" s="156"/>
    </row>
    <row r="537" spans="1:7" ht="11.25">
      <c r="A537" s="99">
        <v>240314</v>
      </c>
      <c r="B537" s="108" t="s">
        <v>2695</v>
      </c>
      <c r="C537" s="109">
        <v>17047</v>
      </c>
      <c r="D537" s="102">
        <v>0</v>
      </c>
      <c r="E537" s="96" t="s">
        <v>204</v>
      </c>
      <c r="F537" s="111" t="s">
        <v>205</v>
      </c>
      <c r="G537" s="156"/>
    </row>
    <row r="538" spans="1:7" ht="11.25">
      <c r="A538" s="99">
        <v>240314</v>
      </c>
      <c r="B538" s="108" t="s">
        <v>2695</v>
      </c>
      <c r="C538" s="109">
        <v>7728</v>
      </c>
      <c r="D538" s="102">
        <v>0</v>
      </c>
      <c r="E538" s="96" t="s">
        <v>206</v>
      </c>
      <c r="F538" s="111" t="s">
        <v>207</v>
      </c>
      <c r="G538" s="156"/>
    </row>
    <row r="539" spans="1:7" ht="11.25">
      <c r="A539" s="99">
        <v>240314</v>
      </c>
      <c r="B539" s="108" t="s">
        <v>2695</v>
      </c>
      <c r="C539" s="109">
        <v>13387</v>
      </c>
      <c r="D539" s="102">
        <v>0</v>
      </c>
      <c r="E539" s="96" t="s">
        <v>208</v>
      </c>
      <c r="F539" s="111" t="s">
        <v>209</v>
      </c>
      <c r="G539" s="156"/>
    </row>
    <row r="540" spans="1:7" ht="11.25">
      <c r="A540" s="99">
        <v>240314</v>
      </c>
      <c r="B540" s="108" t="s">
        <v>2695</v>
      </c>
      <c r="C540" s="109">
        <v>13615</v>
      </c>
      <c r="D540" s="102">
        <v>0</v>
      </c>
      <c r="E540" s="96" t="s">
        <v>210</v>
      </c>
      <c r="F540" s="111" t="s">
        <v>211</v>
      </c>
      <c r="G540" s="156"/>
    </row>
    <row r="541" spans="1:7" ht="11.25">
      <c r="A541" s="99">
        <v>240314</v>
      </c>
      <c r="B541" s="108" t="s">
        <v>2695</v>
      </c>
      <c r="C541" s="109">
        <v>23024</v>
      </c>
      <c r="D541" s="102">
        <v>0</v>
      </c>
      <c r="E541" s="96" t="s">
        <v>212</v>
      </c>
      <c r="F541" s="111" t="s">
        <v>213</v>
      </c>
      <c r="G541" s="156"/>
    </row>
    <row r="542" spans="1:7" ht="11.25">
      <c r="A542" s="99">
        <v>240314</v>
      </c>
      <c r="B542" s="108" t="s">
        <v>2695</v>
      </c>
      <c r="C542" s="109">
        <v>8497</v>
      </c>
      <c r="D542" s="102">
        <v>0</v>
      </c>
      <c r="E542" s="96" t="s">
        <v>214</v>
      </c>
      <c r="F542" s="111" t="s">
        <v>215</v>
      </c>
      <c r="G542" s="156"/>
    </row>
    <row r="543" spans="1:7" ht="11.25">
      <c r="A543" s="99">
        <v>240314</v>
      </c>
      <c r="B543" s="108" t="s">
        <v>2695</v>
      </c>
      <c r="C543" s="109">
        <v>42512</v>
      </c>
      <c r="D543" s="102">
        <v>0</v>
      </c>
      <c r="E543" s="96" t="s">
        <v>216</v>
      </c>
      <c r="F543" s="111" t="s">
        <v>217</v>
      </c>
      <c r="G543" s="156"/>
    </row>
    <row r="544" spans="1:7" ht="11.25">
      <c r="A544" s="99">
        <v>240314</v>
      </c>
      <c r="B544" s="108" t="s">
        <v>2695</v>
      </c>
      <c r="C544" s="109">
        <v>22354</v>
      </c>
      <c r="D544" s="102">
        <v>0</v>
      </c>
      <c r="E544" s="96" t="s">
        <v>218</v>
      </c>
      <c r="F544" s="111" t="s">
        <v>219</v>
      </c>
      <c r="G544" s="156"/>
    </row>
    <row r="545" spans="1:7" ht="11.25">
      <c r="A545" s="99">
        <v>240314</v>
      </c>
      <c r="B545" s="108" t="s">
        <v>2695</v>
      </c>
      <c r="C545" s="109">
        <v>20321</v>
      </c>
      <c r="D545" s="102">
        <v>0</v>
      </c>
      <c r="E545" s="96" t="s">
        <v>220</v>
      </c>
      <c r="F545" s="111" t="s">
        <v>221</v>
      </c>
      <c r="G545" s="156"/>
    </row>
    <row r="546" spans="1:7" ht="11.25">
      <c r="A546" s="99">
        <v>240314</v>
      </c>
      <c r="B546" s="108" t="s">
        <v>2695</v>
      </c>
      <c r="C546" s="109">
        <v>37156</v>
      </c>
      <c r="D546" s="102">
        <v>0</v>
      </c>
      <c r="E546" s="96" t="s">
        <v>222</v>
      </c>
      <c r="F546" s="111" t="s">
        <v>223</v>
      </c>
      <c r="G546" s="156"/>
    </row>
    <row r="547" spans="1:7" ht="11.25">
      <c r="A547" s="99">
        <v>240314</v>
      </c>
      <c r="B547" s="108" t="s">
        <v>2695</v>
      </c>
      <c r="C547" s="109">
        <v>63586</v>
      </c>
      <c r="D547" s="102">
        <v>0</v>
      </c>
      <c r="E547" s="96" t="s">
        <v>224</v>
      </c>
      <c r="F547" s="111" t="s">
        <v>225</v>
      </c>
      <c r="G547" s="156"/>
    </row>
    <row r="548" spans="1:7" ht="11.25">
      <c r="A548" s="99">
        <v>240314</v>
      </c>
      <c r="B548" s="108" t="s">
        <v>2695</v>
      </c>
      <c r="C548" s="109">
        <v>30282</v>
      </c>
      <c r="D548" s="102">
        <v>0</v>
      </c>
      <c r="E548" s="96" t="s">
        <v>2453</v>
      </c>
      <c r="F548" s="111" t="s">
        <v>226</v>
      </c>
      <c r="G548" s="156"/>
    </row>
    <row r="549" spans="1:7" ht="11.25">
      <c r="A549" s="99">
        <v>240314</v>
      </c>
      <c r="B549" s="108" t="s">
        <v>2695</v>
      </c>
      <c r="C549" s="109">
        <v>17841</v>
      </c>
      <c r="D549" s="102">
        <v>0</v>
      </c>
      <c r="E549" s="96" t="s">
        <v>227</v>
      </c>
      <c r="F549" s="111" t="s">
        <v>228</v>
      </c>
      <c r="G549" s="156"/>
    </row>
    <row r="550" spans="1:7" ht="11.25">
      <c r="A550" s="99">
        <v>240314</v>
      </c>
      <c r="B550" s="108" t="s">
        <v>2695</v>
      </c>
      <c r="C550" s="109">
        <v>31153</v>
      </c>
      <c r="D550" s="102">
        <v>0</v>
      </c>
      <c r="E550" s="96" t="s">
        <v>229</v>
      </c>
      <c r="F550" s="111" t="s">
        <v>230</v>
      </c>
      <c r="G550" s="156"/>
    </row>
    <row r="551" spans="1:7" ht="11.25">
      <c r="A551" s="99">
        <v>240314</v>
      </c>
      <c r="B551" s="108" t="s">
        <v>2695</v>
      </c>
      <c r="C551" s="109">
        <v>17183</v>
      </c>
      <c r="D551" s="102">
        <v>0</v>
      </c>
      <c r="E551" s="96" t="s">
        <v>231</v>
      </c>
      <c r="F551" s="111" t="s">
        <v>232</v>
      </c>
      <c r="G551" s="156"/>
    </row>
    <row r="552" spans="1:7" ht="11.25">
      <c r="A552" s="99">
        <v>240314</v>
      </c>
      <c r="B552" s="108" t="s">
        <v>2695</v>
      </c>
      <c r="C552" s="109">
        <v>31777</v>
      </c>
      <c r="D552" s="102">
        <v>0</v>
      </c>
      <c r="E552" s="96" t="s">
        <v>233</v>
      </c>
      <c r="F552" s="111" t="s">
        <v>234</v>
      </c>
      <c r="G552" s="156"/>
    </row>
    <row r="553" spans="1:7" ht="11.25">
      <c r="A553" s="99">
        <v>240314</v>
      </c>
      <c r="B553" s="108" t="s">
        <v>2695</v>
      </c>
      <c r="C553" s="109">
        <v>63415</v>
      </c>
      <c r="D553" s="102">
        <v>0</v>
      </c>
      <c r="E553" s="96" t="s">
        <v>235</v>
      </c>
      <c r="F553" s="111" t="s">
        <v>236</v>
      </c>
      <c r="G553" s="156"/>
    </row>
    <row r="554" spans="1:7" ht="11.25">
      <c r="A554" s="99">
        <v>240314</v>
      </c>
      <c r="B554" s="108" t="s">
        <v>2695</v>
      </c>
      <c r="C554" s="109">
        <v>27254</v>
      </c>
      <c r="D554" s="102">
        <v>0</v>
      </c>
      <c r="E554" s="96" t="s">
        <v>237</v>
      </c>
      <c r="F554" s="111" t="s">
        <v>238</v>
      </c>
      <c r="G554" s="156"/>
    </row>
    <row r="555" spans="1:7" ht="11.25">
      <c r="A555" s="99">
        <v>240314</v>
      </c>
      <c r="B555" s="108" t="s">
        <v>2695</v>
      </c>
      <c r="C555" s="109">
        <v>27585</v>
      </c>
      <c r="D555" s="102">
        <v>0</v>
      </c>
      <c r="E555" s="96" t="s">
        <v>239</v>
      </c>
      <c r="F555" s="111" t="s">
        <v>240</v>
      </c>
      <c r="G555" s="156"/>
    </row>
    <row r="556" spans="1:7" ht="11.25">
      <c r="A556" s="99">
        <v>240314</v>
      </c>
      <c r="B556" s="108" t="s">
        <v>2695</v>
      </c>
      <c r="C556" s="109">
        <v>5669</v>
      </c>
      <c r="D556" s="102">
        <v>0</v>
      </c>
      <c r="E556" s="96" t="s">
        <v>241</v>
      </c>
      <c r="F556" s="111" t="s">
        <v>242</v>
      </c>
      <c r="G556" s="156"/>
    </row>
    <row r="557" spans="1:7" ht="11.25">
      <c r="A557" s="99">
        <v>240314</v>
      </c>
      <c r="B557" s="108" t="s">
        <v>2695</v>
      </c>
      <c r="C557" s="109">
        <v>15162</v>
      </c>
      <c r="D557" s="102">
        <v>0</v>
      </c>
      <c r="E557" s="96" t="s">
        <v>243</v>
      </c>
      <c r="F557" s="111" t="s">
        <v>244</v>
      </c>
      <c r="G557" s="156"/>
    </row>
    <row r="558" spans="1:7" ht="11.25">
      <c r="A558" s="99">
        <v>240314</v>
      </c>
      <c r="B558" s="108" t="s">
        <v>2695</v>
      </c>
      <c r="C558" s="109">
        <v>22943</v>
      </c>
      <c r="D558" s="102">
        <v>0</v>
      </c>
      <c r="E558" s="96" t="s">
        <v>245</v>
      </c>
      <c r="F558" s="111" t="s">
        <v>246</v>
      </c>
      <c r="G558" s="156"/>
    </row>
    <row r="559" spans="1:7" ht="11.25">
      <c r="A559" s="99">
        <v>240314</v>
      </c>
      <c r="B559" s="108" t="s">
        <v>2695</v>
      </c>
      <c r="C559" s="109">
        <v>25813</v>
      </c>
      <c r="D559" s="102">
        <v>0</v>
      </c>
      <c r="E559" s="96" t="s">
        <v>247</v>
      </c>
      <c r="F559" s="111" t="s">
        <v>248</v>
      </c>
      <c r="G559" s="156"/>
    </row>
    <row r="560" spans="1:7" ht="11.25">
      <c r="A560" s="99">
        <v>240314</v>
      </c>
      <c r="B560" s="108" t="s">
        <v>2695</v>
      </c>
      <c r="C560" s="109">
        <v>33317</v>
      </c>
      <c r="D560" s="102">
        <v>0</v>
      </c>
      <c r="E560" s="96" t="s">
        <v>249</v>
      </c>
      <c r="F560" s="111" t="s">
        <v>250</v>
      </c>
      <c r="G560" s="156"/>
    </row>
    <row r="561" spans="1:7" ht="11.25">
      <c r="A561" s="99">
        <v>240314</v>
      </c>
      <c r="B561" s="108" t="s">
        <v>2695</v>
      </c>
      <c r="C561" s="109">
        <v>30629</v>
      </c>
      <c r="D561" s="102">
        <v>0</v>
      </c>
      <c r="E561" s="96" t="s">
        <v>251</v>
      </c>
      <c r="F561" s="111" t="s">
        <v>252</v>
      </c>
      <c r="G561" s="156"/>
    </row>
    <row r="562" spans="1:7" ht="11.25">
      <c r="A562" s="99">
        <v>240314</v>
      </c>
      <c r="B562" s="108" t="s">
        <v>2695</v>
      </c>
      <c r="C562" s="109">
        <v>89737</v>
      </c>
      <c r="D562" s="102">
        <v>0</v>
      </c>
      <c r="E562" s="96" t="s">
        <v>253</v>
      </c>
      <c r="F562" s="111" t="s">
        <v>154</v>
      </c>
      <c r="G562" s="156"/>
    </row>
    <row r="563" spans="1:7" ht="11.25">
      <c r="A563" s="99">
        <v>240314</v>
      </c>
      <c r="B563" s="108" t="s">
        <v>2695</v>
      </c>
      <c r="C563" s="109">
        <v>17888</v>
      </c>
      <c r="D563" s="102">
        <v>0</v>
      </c>
      <c r="E563" s="96" t="s">
        <v>254</v>
      </c>
      <c r="F563" s="111" t="s">
        <v>255</v>
      </c>
      <c r="G563" s="156"/>
    </row>
    <row r="564" spans="1:7" ht="11.25">
      <c r="A564" s="99">
        <v>240314</v>
      </c>
      <c r="B564" s="108" t="s">
        <v>2695</v>
      </c>
      <c r="C564" s="109">
        <v>24443</v>
      </c>
      <c r="D564" s="102">
        <v>0</v>
      </c>
      <c r="E564" s="96" t="s">
        <v>256</v>
      </c>
      <c r="F564" s="111" t="s">
        <v>257</v>
      </c>
      <c r="G564" s="156"/>
    </row>
    <row r="565" spans="1:7" ht="11.25">
      <c r="A565" s="99">
        <v>240314</v>
      </c>
      <c r="B565" s="108" t="s">
        <v>2695</v>
      </c>
      <c r="C565" s="109">
        <v>13845</v>
      </c>
      <c r="D565" s="102">
        <v>0</v>
      </c>
      <c r="E565" s="96" t="s">
        <v>258</v>
      </c>
      <c r="F565" s="111" t="s">
        <v>259</v>
      </c>
      <c r="G565" s="156"/>
    </row>
    <row r="566" spans="1:7" ht="11.25">
      <c r="A566" s="99">
        <v>240314</v>
      </c>
      <c r="B566" s="108" t="s">
        <v>2695</v>
      </c>
      <c r="C566" s="109">
        <v>10568</v>
      </c>
      <c r="D566" s="102">
        <v>0</v>
      </c>
      <c r="E566" s="96" t="s">
        <v>260</v>
      </c>
      <c r="F566" s="111" t="s">
        <v>261</v>
      </c>
      <c r="G566" s="156"/>
    </row>
    <row r="567" spans="1:7" ht="11.25">
      <c r="A567" s="99">
        <v>240314</v>
      </c>
      <c r="B567" s="108" t="s">
        <v>2695</v>
      </c>
      <c r="C567" s="109">
        <v>8717</v>
      </c>
      <c r="D567" s="102">
        <v>0</v>
      </c>
      <c r="E567" s="96" t="s">
        <v>262</v>
      </c>
      <c r="F567" s="111" t="s">
        <v>263</v>
      </c>
      <c r="G567" s="156"/>
    </row>
    <row r="568" spans="1:7" ht="11.25">
      <c r="A568" s="99">
        <v>240314</v>
      </c>
      <c r="B568" s="108" t="s">
        <v>2695</v>
      </c>
      <c r="C568" s="109">
        <v>47285</v>
      </c>
      <c r="D568" s="102">
        <v>0</v>
      </c>
      <c r="E568" s="96" t="s">
        <v>264</v>
      </c>
      <c r="F568" s="111" t="s">
        <v>265</v>
      </c>
      <c r="G568" s="156"/>
    </row>
    <row r="569" spans="1:7" ht="11.25">
      <c r="A569" s="99">
        <v>240314</v>
      </c>
      <c r="B569" s="108" t="s">
        <v>2695</v>
      </c>
      <c r="C569" s="109">
        <v>20909</v>
      </c>
      <c r="D569" s="102">
        <v>0</v>
      </c>
      <c r="E569" s="96">
        <v>213013030</v>
      </c>
      <c r="F569" s="111" t="s">
        <v>266</v>
      </c>
      <c r="G569" s="156"/>
    </row>
    <row r="570" spans="1:7" ht="11.25">
      <c r="A570" s="99">
        <v>240314</v>
      </c>
      <c r="B570" s="108" t="s">
        <v>2695</v>
      </c>
      <c r="C570" s="109">
        <v>16325</v>
      </c>
      <c r="D570" s="102">
        <v>0</v>
      </c>
      <c r="E570" s="96" t="s">
        <v>267</v>
      </c>
      <c r="F570" s="111" t="s">
        <v>268</v>
      </c>
      <c r="G570" s="156"/>
    </row>
    <row r="571" spans="1:7" ht="11.25">
      <c r="A571" s="99">
        <v>240314</v>
      </c>
      <c r="B571" s="108" t="s">
        <v>2695</v>
      </c>
      <c r="C571" s="109">
        <v>87601</v>
      </c>
      <c r="D571" s="102">
        <v>0</v>
      </c>
      <c r="E571" s="96" t="s">
        <v>269</v>
      </c>
      <c r="F571" s="111" t="s">
        <v>270</v>
      </c>
      <c r="G571" s="156"/>
    </row>
    <row r="572" spans="1:7" ht="11.25">
      <c r="A572" s="99">
        <v>240314</v>
      </c>
      <c r="B572" s="108" t="s">
        <v>2695</v>
      </c>
      <c r="C572" s="109">
        <v>9936</v>
      </c>
      <c r="D572" s="102">
        <v>0</v>
      </c>
      <c r="E572" s="96" t="s">
        <v>271</v>
      </c>
      <c r="F572" s="111" t="s">
        <v>272</v>
      </c>
      <c r="G572" s="156"/>
    </row>
    <row r="573" spans="1:7" ht="11.25">
      <c r="A573" s="99">
        <v>240314</v>
      </c>
      <c r="B573" s="108" t="s">
        <v>2695</v>
      </c>
      <c r="C573" s="109">
        <v>35033</v>
      </c>
      <c r="D573" s="102">
        <v>0</v>
      </c>
      <c r="E573" s="96">
        <v>217413074</v>
      </c>
      <c r="F573" s="111" t="s">
        <v>273</v>
      </c>
      <c r="G573" s="156"/>
    </row>
    <row r="574" spans="1:7" ht="11.25">
      <c r="A574" s="99">
        <v>240314</v>
      </c>
      <c r="B574" s="108" t="s">
        <v>2695</v>
      </c>
      <c r="C574" s="109">
        <v>36648</v>
      </c>
      <c r="D574" s="102">
        <v>0</v>
      </c>
      <c r="E574" s="96">
        <v>214013140</v>
      </c>
      <c r="F574" s="111" t="s">
        <v>274</v>
      </c>
      <c r="G574" s="156"/>
    </row>
    <row r="575" spans="1:7" ht="11.25">
      <c r="A575" s="99">
        <v>240314</v>
      </c>
      <c r="B575" s="108" t="s">
        <v>2695</v>
      </c>
      <c r="C575" s="109">
        <v>14067</v>
      </c>
      <c r="D575" s="102">
        <v>0</v>
      </c>
      <c r="E575" s="96" t="s">
        <v>275</v>
      </c>
      <c r="F575" s="111" t="s">
        <v>276</v>
      </c>
      <c r="G575" s="156"/>
    </row>
    <row r="576" spans="1:7" ht="11.25">
      <c r="A576" s="99">
        <v>240314</v>
      </c>
      <c r="B576" s="108" t="s">
        <v>2695</v>
      </c>
      <c r="C576" s="109">
        <v>20593</v>
      </c>
      <c r="D576" s="102">
        <v>0</v>
      </c>
      <c r="E576" s="96" t="s">
        <v>277</v>
      </c>
      <c r="F576" s="111" t="s">
        <v>278</v>
      </c>
      <c r="G576" s="156"/>
    </row>
    <row r="577" spans="1:7" ht="11.25">
      <c r="A577" s="99">
        <v>240314</v>
      </c>
      <c r="B577" s="108" t="s">
        <v>2695</v>
      </c>
      <c r="C577" s="109">
        <v>28810</v>
      </c>
      <c r="D577" s="102">
        <v>0</v>
      </c>
      <c r="E577" s="96" t="s">
        <v>279</v>
      </c>
      <c r="F577" s="111" t="s">
        <v>2705</v>
      </c>
      <c r="G577" s="156"/>
    </row>
    <row r="578" spans="1:7" ht="11.25">
      <c r="A578" s="99">
        <v>240314</v>
      </c>
      <c r="B578" s="108" t="s">
        <v>2695</v>
      </c>
      <c r="C578" s="109">
        <v>23510</v>
      </c>
      <c r="D578" s="102">
        <v>0</v>
      </c>
      <c r="E578" s="96" t="s">
        <v>280</v>
      </c>
      <c r="F578" s="111" t="s">
        <v>281</v>
      </c>
      <c r="G578" s="156"/>
    </row>
    <row r="579" spans="1:7" ht="11.25">
      <c r="A579" s="99">
        <v>240314</v>
      </c>
      <c r="B579" s="108" t="s">
        <v>2695</v>
      </c>
      <c r="C579" s="109">
        <v>116765</v>
      </c>
      <c r="D579" s="102">
        <v>0</v>
      </c>
      <c r="E579" s="96" t="s">
        <v>282</v>
      </c>
      <c r="F579" s="111" t="s">
        <v>283</v>
      </c>
      <c r="G579" s="156"/>
    </row>
    <row r="580" spans="1:7" ht="11.25">
      <c r="A580" s="99">
        <v>240314</v>
      </c>
      <c r="B580" s="108" t="s">
        <v>2695</v>
      </c>
      <c r="C580" s="109">
        <v>11778</v>
      </c>
      <c r="D580" s="102">
        <v>0</v>
      </c>
      <c r="E580" s="96" t="s">
        <v>284</v>
      </c>
      <c r="F580" s="111" t="s">
        <v>285</v>
      </c>
      <c r="G580" s="156"/>
    </row>
    <row r="581" spans="1:7" ht="11.25">
      <c r="A581" s="99">
        <v>240314</v>
      </c>
      <c r="B581" s="108" t="s">
        <v>2695</v>
      </c>
      <c r="C581" s="109">
        <v>20567</v>
      </c>
      <c r="D581" s="102">
        <v>0</v>
      </c>
      <c r="E581" s="96" t="s">
        <v>286</v>
      </c>
      <c r="F581" s="111" t="s">
        <v>287</v>
      </c>
      <c r="G581" s="156"/>
    </row>
    <row r="582" spans="1:7" ht="11.25">
      <c r="A582" s="99">
        <v>240314</v>
      </c>
      <c r="B582" s="108" t="s">
        <v>2695</v>
      </c>
      <c r="C582" s="109">
        <v>25601</v>
      </c>
      <c r="D582" s="102">
        <v>0</v>
      </c>
      <c r="E582" s="96" t="s">
        <v>288</v>
      </c>
      <c r="F582" s="111" t="s">
        <v>289</v>
      </c>
      <c r="G582" s="156"/>
    </row>
    <row r="583" spans="1:7" ht="11.25">
      <c r="A583" s="99">
        <v>240314</v>
      </c>
      <c r="B583" s="108" t="s">
        <v>2695</v>
      </c>
      <c r="C583" s="109">
        <v>41088</v>
      </c>
      <c r="D583" s="102">
        <v>0</v>
      </c>
      <c r="E583" s="96" t="s">
        <v>290</v>
      </c>
      <c r="F583" s="111" t="s">
        <v>291</v>
      </c>
      <c r="G583" s="156"/>
    </row>
    <row r="584" spans="1:7" ht="11.25">
      <c r="A584" s="99">
        <v>240314</v>
      </c>
      <c r="B584" s="108" t="s">
        <v>2695</v>
      </c>
      <c r="C584" s="109">
        <v>24120</v>
      </c>
      <c r="D584" s="102">
        <v>0</v>
      </c>
      <c r="E584" s="96" t="s">
        <v>292</v>
      </c>
      <c r="F584" s="111" t="s">
        <v>293</v>
      </c>
      <c r="G584" s="156"/>
    </row>
    <row r="585" spans="1:7" ht="11.25">
      <c r="A585" s="99">
        <v>240314</v>
      </c>
      <c r="B585" s="108" t="s">
        <v>2695</v>
      </c>
      <c r="C585" s="109">
        <v>86121</v>
      </c>
      <c r="D585" s="102">
        <v>0</v>
      </c>
      <c r="E585" s="96" t="s">
        <v>294</v>
      </c>
      <c r="F585" s="111" t="s">
        <v>295</v>
      </c>
      <c r="G585" s="156"/>
    </row>
    <row r="586" spans="1:7" ht="11.25">
      <c r="A586" s="99">
        <v>240314</v>
      </c>
      <c r="B586" s="108" t="s">
        <v>2695</v>
      </c>
      <c r="C586" s="109">
        <v>21734</v>
      </c>
      <c r="D586" s="102">
        <v>0</v>
      </c>
      <c r="E586" s="96">
        <v>215813458</v>
      </c>
      <c r="F586" s="111" t="s">
        <v>296</v>
      </c>
      <c r="G586" s="156"/>
    </row>
    <row r="587" spans="1:7" ht="11.25">
      <c r="A587" s="99">
        <v>240314</v>
      </c>
      <c r="B587" s="108" t="s">
        <v>2695</v>
      </c>
      <c r="C587" s="109">
        <v>77667</v>
      </c>
      <c r="D587" s="102">
        <v>0</v>
      </c>
      <c r="E587" s="96">
        <v>216813468</v>
      </c>
      <c r="F587" s="111" t="s">
        <v>297</v>
      </c>
      <c r="G587" s="156"/>
    </row>
    <row r="588" spans="1:7" ht="11.25">
      <c r="A588" s="99">
        <v>240314</v>
      </c>
      <c r="B588" s="108" t="s">
        <v>2695</v>
      </c>
      <c r="C588" s="109">
        <v>34025</v>
      </c>
      <c r="D588" s="102">
        <v>0</v>
      </c>
      <c r="E588" s="96" t="s">
        <v>298</v>
      </c>
      <c r="F588" s="111" t="s">
        <v>299</v>
      </c>
      <c r="G588" s="156"/>
    </row>
    <row r="589" spans="1:7" ht="11.25">
      <c r="A589" s="99">
        <v>240314</v>
      </c>
      <c r="B589" s="108" t="s">
        <v>2695</v>
      </c>
      <c r="C589" s="109">
        <v>42361</v>
      </c>
      <c r="D589" s="102">
        <v>0</v>
      </c>
      <c r="E589" s="96" t="s">
        <v>300</v>
      </c>
      <c r="F589" s="111" t="s">
        <v>301</v>
      </c>
      <c r="G589" s="156"/>
    </row>
    <row r="590" spans="1:7" ht="11.25">
      <c r="A590" s="99">
        <v>240314</v>
      </c>
      <c r="B590" s="108" t="s">
        <v>2695</v>
      </c>
      <c r="C590" s="109">
        <v>11244</v>
      </c>
      <c r="D590" s="102">
        <v>0</v>
      </c>
      <c r="E590" s="96" t="s">
        <v>302</v>
      </c>
      <c r="F590" s="111" t="s">
        <v>303</v>
      </c>
      <c r="G590" s="156"/>
    </row>
    <row r="591" spans="1:7" ht="11.25">
      <c r="A591" s="99">
        <v>240314</v>
      </c>
      <c r="B591" s="108" t="s">
        <v>2695</v>
      </c>
      <c r="C591" s="109">
        <v>29082</v>
      </c>
      <c r="D591" s="102">
        <v>0</v>
      </c>
      <c r="E591" s="96">
        <v>210013600</v>
      </c>
      <c r="F591" s="111" t="s">
        <v>304</v>
      </c>
      <c r="G591" s="156"/>
    </row>
    <row r="592" spans="1:7" ht="11.25">
      <c r="A592" s="99">
        <v>240314</v>
      </c>
      <c r="B592" s="108" t="s">
        <v>2695</v>
      </c>
      <c r="C592" s="109">
        <v>9379</v>
      </c>
      <c r="D592" s="102">
        <v>0</v>
      </c>
      <c r="E592" s="96" t="s">
        <v>305</v>
      </c>
      <c r="F592" s="111" t="s">
        <v>306</v>
      </c>
      <c r="G592" s="156"/>
    </row>
    <row r="593" spans="1:7" ht="11.25">
      <c r="A593" s="99">
        <v>240314</v>
      </c>
      <c r="B593" s="108" t="s">
        <v>2695</v>
      </c>
      <c r="C593" s="109">
        <v>24160</v>
      </c>
      <c r="D593" s="102">
        <v>0</v>
      </c>
      <c r="E593" s="96" t="s">
        <v>307</v>
      </c>
      <c r="F593" s="111" t="s">
        <v>308</v>
      </c>
      <c r="G593" s="156"/>
    </row>
    <row r="594" spans="1:7" ht="11.25">
      <c r="A594" s="99">
        <v>240314</v>
      </c>
      <c r="B594" s="108" t="s">
        <v>2695</v>
      </c>
      <c r="C594" s="109">
        <v>20334</v>
      </c>
      <c r="D594" s="102">
        <v>0</v>
      </c>
      <c r="E594" s="96" t="s">
        <v>309</v>
      </c>
      <c r="F594" s="111" t="s">
        <v>310</v>
      </c>
      <c r="G594" s="156"/>
    </row>
    <row r="595" spans="1:7" ht="11.25">
      <c r="A595" s="99">
        <v>240314</v>
      </c>
      <c r="B595" s="108" t="s">
        <v>2695</v>
      </c>
      <c r="C595" s="109">
        <v>53082</v>
      </c>
      <c r="D595" s="102">
        <v>0</v>
      </c>
      <c r="E595" s="96" t="s">
        <v>311</v>
      </c>
      <c r="F595" s="111" t="s">
        <v>312</v>
      </c>
      <c r="G595" s="156"/>
    </row>
    <row r="596" spans="1:7" ht="11.25">
      <c r="A596" s="99">
        <v>240314</v>
      </c>
      <c r="B596" s="108" t="s">
        <v>2695</v>
      </c>
      <c r="C596" s="109">
        <v>22161</v>
      </c>
      <c r="D596" s="102">
        <v>0</v>
      </c>
      <c r="E596" s="96">
        <v>215513655</v>
      </c>
      <c r="F596" s="111" t="s">
        <v>313</v>
      </c>
      <c r="G596" s="156"/>
    </row>
    <row r="597" spans="1:7" ht="11.25">
      <c r="A597" s="99">
        <v>240314</v>
      </c>
      <c r="B597" s="108" t="s">
        <v>2695</v>
      </c>
      <c r="C597" s="109">
        <v>54870</v>
      </c>
      <c r="D597" s="102">
        <v>0</v>
      </c>
      <c r="E597" s="96">
        <v>215713657</v>
      </c>
      <c r="F597" s="111" t="s">
        <v>314</v>
      </c>
      <c r="G597" s="156"/>
    </row>
    <row r="598" spans="1:7" ht="11.25">
      <c r="A598" s="99">
        <v>240314</v>
      </c>
      <c r="B598" s="108" t="s">
        <v>2695</v>
      </c>
      <c r="C598" s="109">
        <v>37787</v>
      </c>
      <c r="D598" s="102">
        <v>0</v>
      </c>
      <c r="E598" s="96">
        <v>216713667</v>
      </c>
      <c r="F598" s="111" t="s">
        <v>315</v>
      </c>
      <c r="G598" s="156"/>
    </row>
    <row r="599" spans="1:7" ht="11.25">
      <c r="A599" s="99">
        <v>240314</v>
      </c>
      <c r="B599" s="108" t="s">
        <v>2695</v>
      </c>
      <c r="C599" s="109">
        <v>58488</v>
      </c>
      <c r="D599" s="102">
        <v>0</v>
      </c>
      <c r="E599" s="96" t="s">
        <v>316</v>
      </c>
      <c r="F599" s="111" t="s">
        <v>317</v>
      </c>
      <c r="G599" s="156"/>
    </row>
    <row r="600" spans="1:7" ht="11.25">
      <c r="A600" s="99">
        <v>240314</v>
      </c>
      <c r="B600" s="108" t="s">
        <v>2695</v>
      </c>
      <c r="C600" s="109">
        <v>22124</v>
      </c>
      <c r="D600" s="102">
        <v>0</v>
      </c>
      <c r="E600" s="96" t="s">
        <v>318</v>
      </c>
      <c r="F600" s="111" t="s">
        <v>319</v>
      </c>
      <c r="G600" s="156"/>
    </row>
    <row r="601" spans="1:7" ht="11.25">
      <c r="A601" s="99">
        <v>240314</v>
      </c>
      <c r="B601" s="108" t="s">
        <v>2695</v>
      </c>
      <c r="C601" s="109">
        <v>30181</v>
      </c>
      <c r="D601" s="102">
        <v>0</v>
      </c>
      <c r="E601" s="96">
        <v>218313683</v>
      </c>
      <c r="F601" s="111" t="s">
        <v>320</v>
      </c>
      <c r="G601" s="156"/>
    </row>
    <row r="602" spans="1:7" ht="11.25">
      <c r="A602" s="99">
        <v>240314</v>
      </c>
      <c r="B602" s="108" t="s">
        <v>2695</v>
      </c>
      <c r="C602" s="109">
        <v>52209</v>
      </c>
      <c r="D602" s="102">
        <v>0</v>
      </c>
      <c r="E602" s="96">
        <v>218813688</v>
      </c>
      <c r="F602" s="111" t="s">
        <v>321</v>
      </c>
      <c r="G602" s="156"/>
    </row>
    <row r="603" spans="1:7" ht="11.25">
      <c r="A603" s="99">
        <v>240314</v>
      </c>
      <c r="B603" s="108" t="s">
        <v>2695</v>
      </c>
      <c r="C603" s="109">
        <v>34114</v>
      </c>
      <c r="D603" s="102">
        <v>0</v>
      </c>
      <c r="E603" s="96" t="s">
        <v>322</v>
      </c>
      <c r="F603" s="111" t="s">
        <v>323</v>
      </c>
      <c r="G603" s="156"/>
    </row>
    <row r="604" spans="1:7" ht="11.25">
      <c r="A604" s="99">
        <v>240314</v>
      </c>
      <c r="B604" s="108" t="s">
        <v>2695</v>
      </c>
      <c r="C604" s="109">
        <v>13036</v>
      </c>
      <c r="D604" s="102">
        <v>0</v>
      </c>
      <c r="E604" s="96" t="s">
        <v>324</v>
      </c>
      <c r="F604" s="111" t="s">
        <v>325</v>
      </c>
      <c r="G604" s="156"/>
    </row>
    <row r="605" spans="1:7" ht="11.25">
      <c r="A605" s="99">
        <v>240314</v>
      </c>
      <c r="B605" s="108" t="s">
        <v>2695</v>
      </c>
      <c r="C605" s="109">
        <v>25380</v>
      </c>
      <c r="D605" s="102">
        <v>0</v>
      </c>
      <c r="E605" s="96" t="s">
        <v>326</v>
      </c>
      <c r="F605" s="111" t="s">
        <v>327</v>
      </c>
      <c r="G605" s="156"/>
    </row>
    <row r="606" spans="1:7" ht="11.25">
      <c r="A606" s="99">
        <v>240314</v>
      </c>
      <c r="B606" s="108" t="s">
        <v>2695</v>
      </c>
      <c r="C606" s="109">
        <v>45392</v>
      </c>
      <c r="D606" s="102">
        <v>0</v>
      </c>
      <c r="E606" s="96" t="s">
        <v>328</v>
      </c>
      <c r="F606" s="111" t="s">
        <v>329</v>
      </c>
      <c r="G606" s="156"/>
    </row>
    <row r="607" spans="1:7" ht="11.25">
      <c r="A607" s="99">
        <v>240314</v>
      </c>
      <c r="B607" s="108" t="s">
        <v>2695</v>
      </c>
      <c r="C607" s="109">
        <v>62961</v>
      </c>
      <c r="D607" s="102">
        <v>0</v>
      </c>
      <c r="E607" s="96" t="s">
        <v>330</v>
      </c>
      <c r="F607" s="111" t="s">
        <v>331</v>
      </c>
      <c r="G607" s="156"/>
    </row>
    <row r="608" spans="1:7" ht="11.25">
      <c r="A608" s="99">
        <v>240314</v>
      </c>
      <c r="B608" s="108" t="s">
        <v>2695</v>
      </c>
      <c r="C608" s="109">
        <v>24803</v>
      </c>
      <c r="D608" s="102">
        <v>0</v>
      </c>
      <c r="E608" s="96" t="s">
        <v>332</v>
      </c>
      <c r="F608" s="111" t="s">
        <v>333</v>
      </c>
      <c r="G608" s="156"/>
    </row>
    <row r="609" spans="1:7" ht="11.25">
      <c r="A609" s="99">
        <v>240314</v>
      </c>
      <c r="B609" s="108" t="s">
        <v>2695</v>
      </c>
      <c r="C609" s="109">
        <v>29156</v>
      </c>
      <c r="D609" s="102">
        <v>0</v>
      </c>
      <c r="E609" s="96" t="s">
        <v>334</v>
      </c>
      <c r="F609" s="111" t="s">
        <v>335</v>
      </c>
      <c r="G609" s="156"/>
    </row>
    <row r="610" spans="1:7" ht="11.25">
      <c r="A610" s="99">
        <v>240314</v>
      </c>
      <c r="B610" s="108" t="s">
        <v>2695</v>
      </c>
      <c r="C610" s="109">
        <v>18706</v>
      </c>
      <c r="D610" s="102">
        <v>0</v>
      </c>
      <c r="E610" s="96" t="s">
        <v>336</v>
      </c>
      <c r="F610" s="111" t="s">
        <v>337</v>
      </c>
      <c r="G610" s="156"/>
    </row>
    <row r="611" spans="1:7" ht="11.25">
      <c r="A611" s="99">
        <v>240314</v>
      </c>
      <c r="B611" s="108" t="s">
        <v>2695</v>
      </c>
      <c r="C611" s="109">
        <v>2397</v>
      </c>
      <c r="D611" s="102">
        <v>0</v>
      </c>
      <c r="E611" s="96" t="s">
        <v>338</v>
      </c>
      <c r="F611" s="111" t="s">
        <v>339</v>
      </c>
      <c r="G611" s="156"/>
    </row>
    <row r="612" spans="1:7" ht="11.25">
      <c r="A612" s="99">
        <v>240314</v>
      </c>
      <c r="B612" s="108" t="s">
        <v>2695</v>
      </c>
      <c r="C612" s="109">
        <v>19744</v>
      </c>
      <c r="D612" s="102">
        <v>0</v>
      </c>
      <c r="E612" s="96" t="s">
        <v>340</v>
      </c>
      <c r="F612" s="111" t="s">
        <v>341</v>
      </c>
      <c r="G612" s="156"/>
    </row>
    <row r="613" spans="1:7" ht="11.25">
      <c r="A613" s="99">
        <v>240314</v>
      </c>
      <c r="B613" s="108" t="s">
        <v>2695</v>
      </c>
      <c r="C613" s="109">
        <v>6287</v>
      </c>
      <c r="D613" s="102">
        <v>0</v>
      </c>
      <c r="E613" s="96" t="s">
        <v>342</v>
      </c>
      <c r="F613" s="111" t="s">
        <v>343</v>
      </c>
      <c r="G613" s="156"/>
    </row>
    <row r="614" spans="1:7" ht="11.25">
      <c r="A614" s="99">
        <v>240314</v>
      </c>
      <c r="B614" s="108" t="s">
        <v>2695</v>
      </c>
      <c r="C614" s="109">
        <v>10140</v>
      </c>
      <c r="D614" s="102">
        <v>0</v>
      </c>
      <c r="E614" s="96" t="s">
        <v>344</v>
      </c>
      <c r="F614" s="111" t="s">
        <v>345</v>
      </c>
      <c r="G614" s="156"/>
    </row>
    <row r="615" spans="1:7" ht="11.25">
      <c r="A615" s="99">
        <v>240314</v>
      </c>
      <c r="B615" s="108" t="s">
        <v>2695</v>
      </c>
      <c r="C615" s="109">
        <v>2438</v>
      </c>
      <c r="D615" s="102">
        <v>0</v>
      </c>
      <c r="E615" s="96" t="s">
        <v>346</v>
      </c>
      <c r="F615" s="111" t="s">
        <v>347</v>
      </c>
      <c r="G615" s="156"/>
    </row>
    <row r="616" spans="1:7" ht="11.25">
      <c r="A616" s="99">
        <v>240314</v>
      </c>
      <c r="B616" s="108" t="s">
        <v>2695</v>
      </c>
      <c r="C616" s="109">
        <v>3127</v>
      </c>
      <c r="D616" s="102">
        <v>0</v>
      </c>
      <c r="E616" s="96" t="s">
        <v>348</v>
      </c>
      <c r="F616" s="111" t="s">
        <v>349</v>
      </c>
      <c r="G616" s="156"/>
    </row>
    <row r="617" spans="1:7" ht="11.25">
      <c r="A617" s="99">
        <v>240314</v>
      </c>
      <c r="B617" s="108" t="s">
        <v>2695</v>
      </c>
      <c r="C617" s="109">
        <v>9641</v>
      </c>
      <c r="D617" s="102">
        <v>0</v>
      </c>
      <c r="E617" s="96" t="s">
        <v>350</v>
      </c>
      <c r="F617" s="111" t="s">
        <v>351</v>
      </c>
      <c r="G617" s="156"/>
    </row>
    <row r="618" spans="1:7" ht="11.25">
      <c r="A618" s="99">
        <v>240314</v>
      </c>
      <c r="B618" s="108" t="s">
        <v>2695</v>
      </c>
      <c r="C618" s="109">
        <v>6061</v>
      </c>
      <c r="D618" s="102">
        <v>0</v>
      </c>
      <c r="E618" s="96" t="s">
        <v>352</v>
      </c>
      <c r="F618" s="111" t="s">
        <v>2699</v>
      </c>
      <c r="G618" s="156"/>
    </row>
    <row r="619" spans="1:7" ht="11.25">
      <c r="A619" s="99">
        <v>240314</v>
      </c>
      <c r="B619" s="108" t="s">
        <v>2695</v>
      </c>
      <c r="C619" s="109">
        <v>3405</v>
      </c>
      <c r="D619" s="102">
        <v>0</v>
      </c>
      <c r="E619" s="96" t="s">
        <v>353</v>
      </c>
      <c r="F619" s="111" t="s">
        <v>354</v>
      </c>
      <c r="G619" s="156"/>
    </row>
    <row r="620" spans="1:7" ht="11.25">
      <c r="A620" s="99">
        <v>240314</v>
      </c>
      <c r="B620" s="108" t="s">
        <v>2695</v>
      </c>
      <c r="C620" s="109">
        <v>7629</v>
      </c>
      <c r="D620" s="102">
        <v>0</v>
      </c>
      <c r="E620" s="96" t="s">
        <v>355</v>
      </c>
      <c r="F620" s="111" t="s">
        <v>356</v>
      </c>
      <c r="G620" s="156"/>
    </row>
    <row r="621" spans="1:7" ht="11.25">
      <c r="A621" s="99">
        <v>240314</v>
      </c>
      <c r="B621" s="108" t="s">
        <v>2695</v>
      </c>
      <c r="C621" s="109">
        <v>728</v>
      </c>
      <c r="D621" s="102">
        <v>0</v>
      </c>
      <c r="E621" s="96">
        <v>211415114</v>
      </c>
      <c r="F621" s="111" t="s">
        <v>357</v>
      </c>
      <c r="G621" s="156"/>
    </row>
    <row r="622" spans="1:7" ht="11.25">
      <c r="A622" s="99">
        <v>240314</v>
      </c>
      <c r="B622" s="108" t="s">
        <v>2695</v>
      </c>
      <c r="C622" s="109">
        <v>4704</v>
      </c>
      <c r="D622" s="102">
        <v>0</v>
      </c>
      <c r="E622" s="96" t="s">
        <v>358</v>
      </c>
      <c r="F622" s="111" t="s">
        <v>2700</v>
      </c>
      <c r="G622" s="156"/>
    </row>
    <row r="623" spans="1:7" ht="11.25">
      <c r="A623" s="99">
        <v>240314</v>
      </c>
      <c r="B623" s="108" t="s">
        <v>2695</v>
      </c>
      <c r="C623" s="109">
        <v>4449</v>
      </c>
      <c r="D623" s="102">
        <v>0</v>
      </c>
      <c r="E623" s="96" t="s">
        <v>2449</v>
      </c>
      <c r="F623" s="111" t="s">
        <v>359</v>
      </c>
      <c r="G623" s="156"/>
    </row>
    <row r="624" spans="1:7" ht="11.25">
      <c r="A624" s="99">
        <v>240314</v>
      </c>
      <c r="B624" s="108" t="s">
        <v>2695</v>
      </c>
      <c r="C624" s="109">
        <v>4843</v>
      </c>
      <c r="D624" s="102">
        <v>0</v>
      </c>
      <c r="E624" s="96">
        <v>216215162</v>
      </c>
      <c r="F624" s="111" t="s">
        <v>360</v>
      </c>
      <c r="G624" s="156"/>
    </row>
    <row r="625" spans="1:7" ht="11.25">
      <c r="A625" s="99">
        <v>240314</v>
      </c>
      <c r="B625" s="108" t="s">
        <v>2695</v>
      </c>
      <c r="C625" s="109">
        <v>4189</v>
      </c>
      <c r="D625" s="102">
        <v>0</v>
      </c>
      <c r="E625" s="96" t="s">
        <v>361</v>
      </c>
      <c r="F625" s="111" t="s">
        <v>362</v>
      </c>
      <c r="G625" s="156"/>
    </row>
    <row r="626" spans="1:7" ht="11.25">
      <c r="A626" s="99">
        <v>240314</v>
      </c>
      <c r="B626" s="108" t="s">
        <v>2695</v>
      </c>
      <c r="C626" s="109">
        <v>65804</v>
      </c>
      <c r="D626" s="102">
        <v>0</v>
      </c>
      <c r="E626" s="96" t="s">
        <v>363</v>
      </c>
      <c r="F626" s="111" t="s">
        <v>364</v>
      </c>
      <c r="G626" s="156"/>
    </row>
    <row r="627" spans="1:7" ht="11.25">
      <c r="A627" s="99">
        <v>240314</v>
      </c>
      <c r="B627" s="108" t="s">
        <v>2695</v>
      </c>
      <c r="C627" s="109">
        <v>7130</v>
      </c>
      <c r="D627" s="102">
        <v>0</v>
      </c>
      <c r="E627" s="96" t="s">
        <v>365</v>
      </c>
      <c r="F627" s="111" t="s">
        <v>366</v>
      </c>
      <c r="G627" s="156"/>
    </row>
    <row r="628" spans="1:7" ht="11.25">
      <c r="A628" s="99">
        <v>240314</v>
      </c>
      <c r="B628" s="108" t="s">
        <v>2695</v>
      </c>
      <c r="C628" s="109">
        <v>16858</v>
      </c>
      <c r="D628" s="102">
        <v>0</v>
      </c>
      <c r="E628" s="96" t="s">
        <v>367</v>
      </c>
      <c r="F628" s="111" t="s">
        <v>368</v>
      </c>
      <c r="G628" s="156"/>
    </row>
    <row r="629" spans="1:7" ht="11.25">
      <c r="A629" s="99">
        <v>240314</v>
      </c>
      <c r="B629" s="108" t="s">
        <v>2695</v>
      </c>
      <c r="C629" s="109">
        <v>8732</v>
      </c>
      <c r="D629" s="102">
        <v>0</v>
      </c>
      <c r="E629" s="96" t="s">
        <v>369</v>
      </c>
      <c r="F629" s="111" t="s">
        <v>370</v>
      </c>
      <c r="G629" s="156"/>
    </row>
    <row r="630" spans="1:7" ht="11.25">
      <c r="A630" s="99">
        <v>240314</v>
      </c>
      <c r="B630" s="108" t="s">
        <v>2695</v>
      </c>
      <c r="C630" s="109">
        <v>3429</v>
      </c>
      <c r="D630" s="102">
        <v>0</v>
      </c>
      <c r="E630" s="96" t="s">
        <v>371</v>
      </c>
      <c r="F630" s="111" t="s">
        <v>372</v>
      </c>
      <c r="G630" s="156"/>
    </row>
    <row r="631" spans="1:7" ht="11.25">
      <c r="A631" s="99">
        <v>240314</v>
      </c>
      <c r="B631" s="108" t="s">
        <v>2695</v>
      </c>
      <c r="C631" s="109">
        <v>5160</v>
      </c>
      <c r="D631" s="102">
        <v>0</v>
      </c>
      <c r="E631" s="96">
        <v>218915189</v>
      </c>
      <c r="F631" s="111" t="s">
        <v>2770</v>
      </c>
      <c r="G631" s="156"/>
    </row>
    <row r="632" spans="1:7" ht="11.25">
      <c r="A632" s="99">
        <v>240314</v>
      </c>
      <c r="B632" s="108" t="s">
        <v>2695</v>
      </c>
      <c r="C632" s="109">
        <v>9954</v>
      </c>
      <c r="D632" s="102">
        <v>0</v>
      </c>
      <c r="E632" s="96" t="s">
        <v>2355</v>
      </c>
      <c r="F632" s="111" t="s">
        <v>373</v>
      </c>
      <c r="G632" s="156"/>
    </row>
    <row r="633" spans="1:7" ht="11.25">
      <c r="A633" s="99">
        <v>240314</v>
      </c>
      <c r="B633" s="108" t="s">
        <v>2695</v>
      </c>
      <c r="C633" s="109">
        <v>4907</v>
      </c>
      <c r="D633" s="102">
        <v>0</v>
      </c>
      <c r="E633" s="96" t="s">
        <v>374</v>
      </c>
      <c r="F633" s="111" t="s">
        <v>375</v>
      </c>
      <c r="G633" s="156"/>
    </row>
    <row r="634" spans="1:7" ht="11.25">
      <c r="A634" s="99">
        <v>240314</v>
      </c>
      <c r="B634" s="108" t="s">
        <v>2695</v>
      </c>
      <c r="C634" s="109">
        <v>2735</v>
      </c>
      <c r="D634" s="102">
        <v>0</v>
      </c>
      <c r="E634" s="96" t="s">
        <v>376</v>
      </c>
      <c r="F634" s="111" t="s">
        <v>377</v>
      </c>
      <c r="G634" s="156"/>
    </row>
    <row r="635" spans="1:7" ht="11.25">
      <c r="A635" s="99">
        <v>240314</v>
      </c>
      <c r="B635" s="108" t="s">
        <v>2695</v>
      </c>
      <c r="C635" s="109">
        <v>5552</v>
      </c>
      <c r="D635" s="102">
        <v>0</v>
      </c>
      <c r="E635" s="96" t="s">
        <v>378</v>
      </c>
      <c r="F635" s="111" t="s">
        <v>379</v>
      </c>
      <c r="G635" s="156"/>
    </row>
    <row r="636" spans="1:7" ht="11.25">
      <c r="A636" s="99">
        <v>240314</v>
      </c>
      <c r="B636" s="108" t="s">
        <v>2695</v>
      </c>
      <c r="C636" s="109">
        <v>9215</v>
      </c>
      <c r="D636" s="102">
        <v>0</v>
      </c>
      <c r="E636" s="96" t="s">
        <v>380</v>
      </c>
      <c r="F636" s="111" t="s">
        <v>381</v>
      </c>
      <c r="G636" s="156"/>
    </row>
    <row r="637" spans="1:7" ht="11.25">
      <c r="A637" s="99">
        <v>240314</v>
      </c>
      <c r="B637" s="108" t="s">
        <v>2695</v>
      </c>
      <c r="C637" s="109">
        <v>4876</v>
      </c>
      <c r="D637" s="102">
        <v>0</v>
      </c>
      <c r="E637" s="96" t="s">
        <v>382</v>
      </c>
      <c r="F637" s="111" t="s">
        <v>383</v>
      </c>
      <c r="G637" s="156"/>
    </row>
    <row r="638" spans="1:7" ht="11.25">
      <c r="A638" s="99">
        <v>240314</v>
      </c>
      <c r="B638" s="108" t="s">
        <v>2695</v>
      </c>
      <c r="C638" s="109">
        <v>2268</v>
      </c>
      <c r="D638" s="102">
        <v>0</v>
      </c>
      <c r="E638" s="96" t="s">
        <v>384</v>
      </c>
      <c r="F638" s="111" t="s">
        <v>385</v>
      </c>
      <c r="G638" s="156"/>
    </row>
    <row r="639" spans="1:7" ht="11.25">
      <c r="A639" s="99">
        <v>240314</v>
      </c>
      <c r="B639" s="108" t="s">
        <v>2695</v>
      </c>
      <c r="C639" s="109">
        <v>7703</v>
      </c>
      <c r="D639" s="102">
        <v>0</v>
      </c>
      <c r="E639" s="96">
        <v>213215232</v>
      </c>
      <c r="F639" s="111" t="s">
        <v>386</v>
      </c>
      <c r="G639" s="156"/>
    </row>
    <row r="640" spans="1:7" ht="11.25">
      <c r="A640" s="99">
        <v>240314</v>
      </c>
      <c r="B640" s="108" t="s">
        <v>2695</v>
      </c>
      <c r="C640" s="109">
        <v>2202</v>
      </c>
      <c r="D640" s="102">
        <v>0</v>
      </c>
      <c r="E640" s="96" t="s">
        <v>387</v>
      </c>
      <c r="F640" s="111" t="s">
        <v>388</v>
      </c>
      <c r="G640" s="156"/>
    </row>
    <row r="641" spans="1:7" ht="11.25">
      <c r="A641" s="99">
        <v>240314</v>
      </c>
      <c r="B641" s="108" t="s">
        <v>2695</v>
      </c>
      <c r="C641" s="109">
        <v>6541</v>
      </c>
      <c r="D641" s="102">
        <v>0</v>
      </c>
      <c r="E641" s="96" t="s">
        <v>389</v>
      </c>
      <c r="F641" s="111" t="s">
        <v>390</v>
      </c>
      <c r="G641" s="156"/>
    </row>
    <row r="642" spans="1:7" ht="11.25">
      <c r="A642" s="99">
        <v>240314</v>
      </c>
      <c r="B642" s="108" t="s">
        <v>2695</v>
      </c>
      <c r="C642" s="109">
        <v>3491</v>
      </c>
      <c r="D642" s="102">
        <v>0</v>
      </c>
      <c r="E642" s="96" t="s">
        <v>391</v>
      </c>
      <c r="F642" s="111" t="s">
        <v>392</v>
      </c>
      <c r="G642" s="156"/>
    </row>
    <row r="643" spans="1:7" ht="11.25">
      <c r="A643" s="99">
        <v>240314</v>
      </c>
      <c r="B643" s="108" t="s">
        <v>2695</v>
      </c>
      <c r="C643" s="109">
        <v>6153</v>
      </c>
      <c r="D643" s="102">
        <v>0</v>
      </c>
      <c r="E643" s="96" t="s">
        <v>393</v>
      </c>
      <c r="F643" s="111" t="s">
        <v>394</v>
      </c>
      <c r="G643" s="156"/>
    </row>
    <row r="644" spans="1:7" ht="11.25">
      <c r="A644" s="99">
        <v>240314</v>
      </c>
      <c r="B644" s="108" t="s">
        <v>2695</v>
      </c>
      <c r="C644" s="109">
        <v>4300</v>
      </c>
      <c r="D644" s="102">
        <v>0</v>
      </c>
      <c r="E644" s="96" t="s">
        <v>395</v>
      </c>
      <c r="F644" s="111" t="s">
        <v>396</v>
      </c>
      <c r="G644" s="156"/>
    </row>
    <row r="645" spans="1:7" ht="11.25">
      <c r="A645" s="99">
        <v>240314</v>
      </c>
      <c r="B645" s="108" t="s">
        <v>2695</v>
      </c>
      <c r="C645" s="109">
        <v>3971</v>
      </c>
      <c r="D645" s="102">
        <v>0</v>
      </c>
      <c r="E645" s="96" t="s">
        <v>397</v>
      </c>
      <c r="F645" s="111" t="s">
        <v>398</v>
      </c>
      <c r="G645" s="156"/>
    </row>
    <row r="646" spans="1:7" ht="11.25">
      <c r="A646" s="99">
        <v>240314</v>
      </c>
      <c r="B646" s="108" t="s">
        <v>2695</v>
      </c>
      <c r="C646" s="109">
        <v>5294</v>
      </c>
      <c r="D646" s="102">
        <v>0</v>
      </c>
      <c r="E646" s="96" t="s">
        <v>399</v>
      </c>
      <c r="F646" s="111" t="s">
        <v>400</v>
      </c>
      <c r="G646" s="156"/>
    </row>
    <row r="647" spans="1:7" ht="11.25">
      <c r="A647" s="99">
        <v>240314</v>
      </c>
      <c r="B647" s="108" t="s">
        <v>2695</v>
      </c>
      <c r="C647" s="109">
        <v>18805</v>
      </c>
      <c r="D647" s="102">
        <v>0</v>
      </c>
      <c r="E647" s="96" t="s">
        <v>401</v>
      </c>
      <c r="F647" s="111" t="s">
        <v>402</v>
      </c>
      <c r="G647" s="156"/>
    </row>
    <row r="648" spans="1:7" ht="11.25">
      <c r="A648" s="99">
        <v>240314</v>
      </c>
      <c r="B648" s="108" t="s">
        <v>2695</v>
      </c>
      <c r="C648" s="109">
        <v>2345</v>
      </c>
      <c r="D648" s="102">
        <v>0</v>
      </c>
      <c r="E648" s="96" t="s">
        <v>403</v>
      </c>
      <c r="F648" s="111" t="s">
        <v>404</v>
      </c>
      <c r="G648" s="156"/>
    </row>
    <row r="649" spans="1:7" ht="11.25">
      <c r="A649" s="99">
        <v>240314</v>
      </c>
      <c r="B649" s="108" t="s">
        <v>2695</v>
      </c>
      <c r="C649" s="109">
        <v>12319</v>
      </c>
      <c r="D649" s="102">
        <v>0</v>
      </c>
      <c r="E649" s="96" t="s">
        <v>405</v>
      </c>
      <c r="F649" s="111" t="s">
        <v>406</v>
      </c>
      <c r="G649" s="156"/>
    </row>
    <row r="650" spans="1:7" ht="11.25">
      <c r="A650" s="99">
        <v>240314</v>
      </c>
      <c r="B650" s="108" t="s">
        <v>2695</v>
      </c>
      <c r="C650" s="109">
        <v>4304</v>
      </c>
      <c r="D650" s="102">
        <v>0</v>
      </c>
      <c r="E650" s="96" t="s">
        <v>407</v>
      </c>
      <c r="F650" s="111" t="s">
        <v>408</v>
      </c>
      <c r="G650" s="156"/>
    </row>
    <row r="651" spans="1:7" ht="11.25">
      <c r="A651" s="99">
        <v>240314</v>
      </c>
      <c r="B651" s="108" t="s">
        <v>2695</v>
      </c>
      <c r="C651" s="109">
        <v>5346</v>
      </c>
      <c r="D651" s="102">
        <v>0</v>
      </c>
      <c r="E651" s="96">
        <v>213215332</v>
      </c>
      <c r="F651" s="111" t="s">
        <v>409</v>
      </c>
      <c r="G651" s="156"/>
    </row>
    <row r="652" spans="1:7" ht="11.25">
      <c r="A652" s="99">
        <v>240314</v>
      </c>
      <c r="B652" s="108" t="s">
        <v>2695</v>
      </c>
      <c r="C652" s="109">
        <v>2259</v>
      </c>
      <c r="D652" s="102">
        <v>0</v>
      </c>
      <c r="E652" s="96" t="s">
        <v>410</v>
      </c>
      <c r="F652" s="111" t="s">
        <v>411</v>
      </c>
      <c r="G652" s="156"/>
    </row>
    <row r="653" spans="1:7" ht="11.25">
      <c r="A653" s="99">
        <v>240314</v>
      </c>
      <c r="B653" s="108" t="s">
        <v>2695</v>
      </c>
      <c r="C653" s="109">
        <v>6916</v>
      </c>
      <c r="D653" s="102">
        <v>0</v>
      </c>
      <c r="E653" s="96" t="s">
        <v>412</v>
      </c>
      <c r="F653" s="111" t="s">
        <v>413</v>
      </c>
      <c r="G653" s="156"/>
    </row>
    <row r="654" spans="1:7" ht="11.25">
      <c r="A654" s="99">
        <v>240314</v>
      </c>
      <c r="B654" s="108" t="s">
        <v>2695</v>
      </c>
      <c r="C654" s="109">
        <v>6588</v>
      </c>
      <c r="D654" s="102">
        <v>0</v>
      </c>
      <c r="E654" s="96" t="s">
        <v>414</v>
      </c>
      <c r="F654" s="111" t="s">
        <v>110</v>
      </c>
      <c r="G654" s="156"/>
    </row>
    <row r="655" spans="1:7" ht="11.25">
      <c r="A655" s="99">
        <v>240314</v>
      </c>
      <c r="B655" s="108" t="s">
        <v>2695</v>
      </c>
      <c r="C655" s="109">
        <v>6046</v>
      </c>
      <c r="D655" s="102">
        <v>0</v>
      </c>
      <c r="E655" s="96" t="s">
        <v>415</v>
      </c>
      <c r="F655" s="111" t="s">
        <v>416</v>
      </c>
      <c r="G655" s="156"/>
    </row>
    <row r="656" spans="1:7" ht="11.25">
      <c r="A656" s="99">
        <v>240314</v>
      </c>
      <c r="B656" s="108" t="s">
        <v>2695</v>
      </c>
      <c r="C656" s="109">
        <v>2744</v>
      </c>
      <c r="D656" s="102">
        <v>0</v>
      </c>
      <c r="E656" s="96" t="s">
        <v>417</v>
      </c>
      <c r="F656" s="111" t="s">
        <v>418</v>
      </c>
      <c r="G656" s="156"/>
    </row>
    <row r="657" spans="1:7" ht="11.25">
      <c r="A657" s="99">
        <v>240314</v>
      </c>
      <c r="B657" s="108" t="s">
        <v>2695</v>
      </c>
      <c r="C657" s="109">
        <v>1699</v>
      </c>
      <c r="D657" s="102">
        <v>0</v>
      </c>
      <c r="E657" s="96" t="s">
        <v>419</v>
      </c>
      <c r="F657" s="111" t="s">
        <v>420</v>
      </c>
      <c r="G657" s="156"/>
    </row>
    <row r="658" spans="1:7" ht="11.25">
      <c r="A658" s="99">
        <v>240314</v>
      </c>
      <c r="B658" s="108" t="s">
        <v>2695</v>
      </c>
      <c r="C658" s="109">
        <v>4363</v>
      </c>
      <c r="D658" s="102">
        <v>0</v>
      </c>
      <c r="E658" s="96" t="s">
        <v>421</v>
      </c>
      <c r="F658" s="111" t="s">
        <v>422</v>
      </c>
      <c r="G658" s="156"/>
    </row>
    <row r="659" spans="1:7" ht="11.25">
      <c r="A659" s="99">
        <v>240314</v>
      </c>
      <c r="B659" s="108" t="s">
        <v>2695</v>
      </c>
      <c r="C659" s="109">
        <v>12046</v>
      </c>
      <c r="D659" s="102">
        <v>0</v>
      </c>
      <c r="E659" s="96" t="s">
        <v>423</v>
      </c>
      <c r="F659" s="111" t="s">
        <v>424</v>
      </c>
      <c r="G659" s="156"/>
    </row>
    <row r="660" spans="1:7" ht="11.25">
      <c r="A660" s="99">
        <v>240314</v>
      </c>
      <c r="B660" s="108" t="s">
        <v>2695</v>
      </c>
      <c r="C660" s="109">
        <v>5384</v>
      </c>
      <c r="D660" s="102">
        <v>0</v>
      </c>
      <c r="E660" s="96" t="s">
        <v>425</v>
      </c>
      <c r="F660" s="111" t="s">
        <v>426</v>
      </c>
      <c r="G660" s="156"/>
    </row>
    <row r="661" spans="1:7" ht="11.25">
      <c r="A661" s="99">
        <v>240314</v>
      </c>
      <c r="B661" s="108" t="s">
        <v>2695</v>
      </c>
      <c r="C661" s="109">
        <v>11700</v>
      </c>
      <c r="D661" s="102">
        <v>0</v>
      </c>
      <c r="E661" s="96" t="s">
        <v>427</v>
      </c>
      <c r="F661" s="111" t="s">
        <v>428</v>
      </c>
      <c r="G661" s="156"/>
    </row>
    <row r="662" spans="1:7" ht="11.25">
      <c r="A662" s="99">
        <v>240314</v>
      </c>
      <c r="B662" s="108" t="s">
        <v>2695</v>
      </c>
      <c r="C662" s="109">
        <v>10714</v>
      </c>
      <c r="D662" s="102">
        <v>0</v>
      </c>
      <c r="E662" s="96" t="s">
        <v>429</v>
      </c>
      <c r="F662" s="111" t="s">
        <v>430</v>
      </c>
      <c r="G662" s="156"/>
    </row>
    <row r="663" spans="1:7" ht="11.25">
      <c r="A663" s="99">
        <v>240314</v>
      </c>
      <c r="B663" s="108" t="s">
        <v>2695</v>
      </c>
      <c r="C663" s="109">
        <v>6190</v>
      </c>
      <c r="D663" s="102">
        <v>0</v>
      </c>
      <c r="E663" s="96" t="s">
        <v>431</v>
      </c>
      <c r="F663" s="111" t="s">
        <v>432</v>
      </c>
      <c r="G663" s="156"/>
    </row>
    <row r="664" spans="1:7" ht="11.25">
      <c r="A664" s="99">
        <v>240314</v>
      </c>
      <c r="B664" s="108" t="s">
        <v>2695</v>
      </c>
      <c r="C664" s="109">
        <v>6857</v>
      </c>
      <c r="D664" s="102">
        <v>0</v>
      </c>
      <c r="E664" s="96" t="s">
        <v>433</v>
      </c>
      <c r="F664" s="111" t="s">
        <v>434</v>
      </c>
      <c r="G664" s="156"/>
    </row>
    <row r="665" spans="1:7" ht="11.25">
      <c r="A665" s="99">
        <v>240314</v>
      </c>
      <c r="B665" s="108" t="s">
        <v>2695</v>
      </c>
      <c r="C665" s="109">
        <v>26614</v>
      </c>
      <c r="D665" s="102">
        <v>0</v>
      </c>
      <c r="E665" s="96" t="s">
        <v>435</v>
      </c>
      <c r="F665" s="111" t="s">
        <v>436</v>
      </c>
      <c r="G665" s="156"/>
    </row>
    <row r="666" spans="1:7" ht="11.25">
      <c r="A666" s="99">
        <v>240314</v>
      </c>
      <c r="B666" s="108" t="s">
        <v>2695</v>
      </c>
      <c r="C666" s="109">
        <v>6330</v>
      </c>
      <c r="D666" s="102">
        <v>0</v>
      </c>
      <c r="E666" s="96">
        <v>217615476</v>
      </c>
      <c r="F666" s="111" t="s">
        <v>437</v>
      </c>
      <c r="G666" s="156"/>
    </row>
    <row r="667" spans="1:7" ht="11.25">
      <c r="A667" s="99">
        <v>240314</v>
      </c>
      <c r="B667" s="108" t="s">
        <v>2695</v>
      </c>
      <c r="C667" s="109">
        <v>12583</v>
      </c>
      <c r="D667" s="102">
        <v>0</v>
      </c>
      <c r="E667" s="96" t="s">
        <v>2594</v>
      </c>
      <c r="F667" s="111" t="s">
        <v>438</v>
      </c>
      <c r="G667" s="156"/>
    </row>
    <row r="668" spans="1:7" ht="11.25">
      <c r="A668" s="99">
        <v>240314</v>
      </c>
      <c r="B668" s="108" t="s">
        <v>2695</v>
      </c>
      <c r="C668" s="109">
        <v>14219</v>
      </c>
      <c r="D668" s="102">
        <v>0</v>
      </c>
      <c r="E668" s="96" t="s">
        <v>2629</v>
      </c>
      <c r="F668" s="111" t="s">
        <v>439</v>
      </c>
      <c r="G668" s="156"/>
    </row>
    <row r="669" spans="1:7" ht="11.25">
      <c r="A669" s="99">
        <v>240314</v>
      </c>
      <c r="B669" s="108" t="s">
        <v>2695</v>
      </c>
      <c r="C669" s="109">
        <v>5883</v>
      </c>
      <c r="D669" s="102">
        <v>0</v>
      </c>
      <c r="E669" s="96" t="s">
        <v>440</v>
      </c>
      <c r="F669" s="111" t="s">
        <v>441</v>
      </c>
      <c r="G669" s="156"/>
    </row>
    <row r="670" spans="1:7" ht="11.25">
      <c r="A670" s="99">
        <v>240314</v>
      </c>
      <c r="B670" s="108" t="s">
        <v>2695</v>
      </c>
      <c r="C670" s="109">
        <v>3543</v>
      </c>
      <c r="D670" s="102">
        <v>0</v>
      </c>
      <c r="E670" s="96" t="s">
        <v>442</v>
      </c>
      <c r="F670" s="111" t="s">
        <v>443</v>
      </c>
      <c r="G670" s="156"/>
    </row>
    <row r="671" spans="1:7" ht="11.25">
      <c r="A671" s="99">
        <v>240314</v>
      </c>
      <c r="B671" s="108" t="s">
        <v>2695</v>
      </c>
      <c r="C671" s="109">
        <v>13267</v>
      </c>
      <c r="D671" s="102">
        <v>0</v>
      </c>
      <c r="E671" s="96" t="s">
        <v>444</v>
      </c>
      <c r="F671" s="111" t="s">
        <v>445</v>
      </c>
      <c r="G671" s="156"/>
    </row>
    <row r="672" spans="1:7" ht="11.25">
      <c r="A672" s="99">
        <v>240314</v>
      </c>
      <c r="B672" s="108" t="s">
        <v>2695</v>
      </c>
      <c r="C672" s="109">
        <v>2370</v>
      </c>
      <c r="D672" s="102">
        <v>0</v>
      </c>
      <c r="E672" s="96" t="s">
        <v>2377</v>
      </c>
      <c r="F672" s="111" t="s">
        <v>446</v>
      </c>
      <c r="G672" s="156"/>
    </row>
    <row r="673" spans="1:7" ht="11.25">
      <c r="A673" s="99">
        <v>240314</v>
      </c>
      <c r="B673" s="108" t="s">
        <v>2695</v>
      </c>
      <c r="C673" s="109">
        <v>3967</v>
      </c>
      <c r="D673" s="102">
        <v>0</v>
      </c>
      <c r="E673" s="96">
        <v>211415514</v>
      </c>
      <c r="F673" s="111" t="s">
        <v>447</v>
      </c>
      <c r="G673" s="156"/>
    </row>
    <row r="674" spans="1:7" ht="11.25">
      <c r="A674" s="99">
        <v>240314</v>
      </c>
      <c r="B674" s="108" t="s">
        <v>2695</v>
      </c>
      <c r="C674" s="109">
        <v>30482</v>
      </c>
      <c r="D674" s="102">
        <v>0</v>
      </c>
      <c r="E674" s="96" t="s">
        <v>448</v>
      </c>
      <c r="F674" s="111" t="s">
        <v>449</v>
      </c>
      <c r="G674" s="156"/>
    </row>
    <row r="675" spans="1:7" ht="11.25">
      <c r="A675" s="99">
        <v>240314</v>
      </c>
      <c r="B675" s="108" t="s">
        <v>2695</v>
      </c>
      <c r="C675" s="109">
        <v>2839</v>
      </c>
      <c r="D675" s="102">
        <v>0</v>
      </c>
      <c r="E675" s="96" t="s">
        <v>450</v>
      </c>
      <c r="F675" s="111" t="s">
        <v>451</v>
      </c>
      <c r="G675" s="156"/>
    </row>
    <row r="676" spans="1:7" ht="11.25">
      <c r="A676" s="99">
        <v>240314</v>
      </c>
      <c r="B676" s="108" t="s">
        <v>2695</v>
      </c>
      <c r="C676" s="109">
        <v>2373</v>
      </c>
      <c r="D676" s="102">
        <v>0</v>
      </c>
      <c r="E676" s="96">
        <v>212215522</v>
      </c>
      <c r="F676" s="111" t="s">
        <v>452</v>
      </c>
      <c r="G676" s="156"/>
    </row>
    <row r="677" spans="1:7" ht="11.25">
      <c r="A677" s="99">
        <v>240314</v>
      </c>
      <c r="B677" s="108" t="s">
        <v>2695</v>
      </c>
      <c r="C677" s="109">
        <v>11718</v>
      </c>
      <c r="D677" s="102">
        <v>0</v>
      </c>
      <c r="E677" s="96" t="s">
        <v>453</v>
      </c>
      <c r="F677" s="111" t="s">
        <v>454</v>
      </c>
      <c r="G677" s="156"/>
    </row>
    <row r="678" spans="1:7" ht="11.25">
      <c r="A678" s="99">
        <v>240314</v>
      </c>
      <c r="B678" s="108" t="s">
        <v>2695</v>
      </c>
      <c r="C678" s="109">
        <v>4439</v>
      </c>
      <c r="D678" s="102">
        <v>0</v>
      </c>
      <c r="E678" s="96" t="s">
        <v>455</v>
      </c>
      <c r="F678" s="111" t="s">
        <v>456</v>
      </c>
      <c r="G678" s="156"/>
    </row>
    <row r="679" spans="1:7" ht="11.25">
      <c r="A679" s="99">
        <v>240314</v>
      </c>
      <c r="B679" s="108" t="s">
        <v>2695</v>
      </c>
      <c r="C679" s="109">
        <v>5740</v>
      </c>
      <c r="D679" s="102">
        <v>0</v>
      </c>
      <c r="E679" s="96" t="s">
        <v>2455</v>
      </c>
      <c r="F679" s="111" t="s">
        <v>457</v>
      </c>
      <c r="G679" s="156"/>
    </row>
    <row r="680" spans="1:7" ht="11.25">
      <c r="A680" s="99">
        <v>240314</v>
      </c>
      <c r="B680" s="108" t="s">
        <v>2695</v>
      </c>
      <c r="C680" s="109">
        <v>9690</v>
      </c>
      <c r="D680" s="102">
        <v>0</v>
      </c>
      <c r="E680" s="96" t="s">
        <v>458</v>
      </c>
      <c r="F680" s="111" t="s">
        <v>459</v>
      </c>
      <c r="G680" s="156"/>
    </row>
    <row r="681" spans="1:7" ht="11.25">
      <c r="A681" s="99">
        <v>240314</v>
      </c>
      <c r="B681" s="108" t="s">
        <v>2695</v>
      </c>
      <c r="C681" s="109">
        <v>2564</v>
      </c>
      <c r="D681" s="102">
        <v>0</v>
      </c>
      <c r="E681" s="96" t="s">
        <v>2476</v>
      </c>
      <c r="F681" s="111" t="s">
        <v>460</v>
      </c>
      <c r="G681" s="156"/>
    </row>
    <row r="682" spans="1:7" ht="11.25">
      <c r="A682" s="99">
        <v>240314</v>
      </c>
      <c r="B682" s="108" t="s">
        <v>2695</v>
      </c>
      <c r="C682" s="109">
        <v>50801</v>
      </c>
      <c r="D682" s="102">
        <v>0</v>
      </c>
      <c r="E682" s="96" t="s">
        <v>2561</v>
      </c>
      <c r="F682" s="111" t="s">
        <v>461</v>
      </c>
      <c r="G682" s="156"/>
    </row>
    <row r="683" spans="1:7" ht="11.25">
      <c r="A683" s="99">
        <v>240314</v>
      </c>
      <c r="B683" s="108" t="s">
        <v>2695</v>
      </c>
      <c r="C683" s="109">
        <v>10126</v>
      </c>
      <c r="D683" s="102">
        <v>0</v>
      </c>
      <c r="E683" s="96">
        <v>218015580</v>
      </c>
      <c r="F683" s="111" t="s">
        <v>462</v>
      </c>
      <c r="G683" s="156"/>
    </row>
    <row r="684" spans="1:7" ht="11.25">
      <c r="A684" s="99">
        <v>240314</v>
      </c>
      <c r="B684" s="108" t="s">
        <v>2695</v>
      </c>
      <c r="C684" s="109">
        <v>12192</v>
      </c>
      <c r="D684" s="102">
        <v>0</v>
      </c>
      <c r="E684" s="96" t="s">
        <v>2649</v>
      </c>
      <c r="F684" s="111" t="s">
        <v>463</v>
      </c>
      <c r="G684" s="156"/>
    </row>
    <row r="685" spans="1:7" ht="11.25">
      <c r="A685" s="99">
        <v>240314</v>
      </c>
      <c r="B685" s="108" t="s">
        <v>2695</v>
      </c>
      <c r="C685" s="109">
        <v>7101</v>
      </c>
      <c r="D685" s="102">
        <v>0</v>
      </c>
      <c r="E685" s="96">
        <v>210015600</v>
      </c>
      <c r="F685" s="111" t="s">
        <v>464</v>
      </c>
      <c r="G685" s="156"/>
    </row>
    <row r="686" spans="1:7" ht="11.25">
      <c r="A686" s="99">
        <v>240314</v>
      </c>
      <c r="B686" s="108" t="s">
        <v>2695</v>
      </c>
      <c r="C686" s="109">
        <v>6439</v>
      </c>
      <c r="D686" s="102">
        <v>0</v>
      </c>
      <c r="E686" s="96" t="s">
        <v>465</v>
      </c>
      <c r="F686" s="111" t="s">
        <v>466</v>
      </c>
      <c r="G686" s="156"/>
    </row>
    <row r="687" spans="1:7" ht="11.25">
      <c r="A687" s="99">
        <v>240314</v>
      </c>
      <c r="B687" s="108" t="s">
        <v>2695</v>
      </c>
      <c r="C687" s="109">
        <v>20629</v>
      </c>
      <c r="D687" s="102">
        <v>0</v>
      </c>
      <c r="E687" s="96" t="s">
        <v>467</v>
      </c>
      <c r="F687" s="111" t="s">
        <v>468</v>
      </c>
      <c r="G687" s="156"/>
    </row>
    <row r="688" spans="1:7" ht="11.25">
      <c r="A688" s="99">
        <v>240314</v>
      </c>
      <c r="B688" s="108" t="s">
        <v>2695</v>
      </c>
      <c r="C688" s="109">
        <v>4090</v>
      </c>
      <c r="D688" s="102">
        <v>0</v>
      </c>
      <c r="E688" s="96" t="s">
        <v>469</v>
      </c>
      <c r="F688" s="111" t="s">
        <v>470</v>
      </c>
      <c r="G688" s="156"/>
    </row>
    <row r="689" spans="1:7" ht="11.25">
      <c r="A689" s="99">
        <v>240314</v>
      </c>
      <c r="B689" s="108" t="s">
        <v>2695</v>
      </c>
      <c r="C689" s="109">
        <v>18415</v>
      </c>
      <c r="D689" s="102">
        <v>0</v>
      </c>
      <c r="E689" s="96" t="s">
        <v>471</v>
      </c>
      <c r="F689" s="111" t="s">
        <v>472</v>
      </c>
      <c r="G689" s="156"/>
    </row>
    <row r="690" spans="1:7" ht="11.25">
      <c r="A690" s="99">
        <v>240314</v>
      </c>
      <c r="B690" s="108" t="s">
        <v>2695</v>
      </c>
      <c r="C690" s="109">
        <v>2234</v>
      </c>
      <c r="D690" s="102">
        <v>0</v>
      </c>
      <c r="E690" s="96" t="s">
        <v>473</v>
      </c>
      <c r="F690" s="111" t="s">
        <v>474</v>
      </c>
      <c r="G690" s="156"/>
    </row>
    <row r="691" spans="1:7" ht="11.25">
      <c r="A691" s="99">
        <v>240314</v>
      </c>
      <c r="B691" s="108" t="s">
        <v>2695</v>
      </c>
      <c r="C691" s="109">
        <v>6497</v>
      </c>
      <c r="D691" s="102">
        <v>0</v>
      </c>
      <c r="E691" s="96" t="s">
        <v>475</v>
      </c>
      <c r="F691" s="111" t="s">
        <v>476</v>
      </c>
      <c r="G691" s="156"/>
    </row>
    <row r="692" spans="1:7" ht="11.25">
      <c r="A692" s="99">
        <v>240314</v>
      </c>
      <c r="B692" s="108" t="s">
        <v>2695</v>
      </c>
      <c r="C692" s="109">
        <v>7025</v>
      </c>
      <c r="D692" s="102">
        <v>0</v>
      </c>
      <c r="E692" s="96" t="s">
        <v>477</v>
      </c>
      <c r="F692" s="111" t="s">
        <v>478</v>
      </c>
      <c r="G692" s="156"/>
    </row>
    <row r="693" spans="1:7" ht="11.25">
      <c r="A693" s="99">
        <v>240314</v>
      </c>
      <c r="B693" s="108" t="s">
        <v>2695</v>
      </c>
      <c r="C693" s="109">
        <v>6277</v>
      </c>
      <c r="D693" s="102">
        <v>0</v>
      </c>
      <c r="E693" s="96" t="s">
        <v>479</v>
      </c>
      <c r="F693" s="111" t="s">
        <v>480</v>
      </c>
      <c r="G693" s="156"/>
    </row>
    <row r="694" spans="1:7" ht="11.25">
      <c r="A694" s="99">
        <v>240314</v>
      </c>
      <c r="B694" s="108" t="s">
        <v>2695</v>
      </c>
      <c r="C694" s="109">
        <v>5117</v>
      </c>
      <c r="D694" s="102">
        <v>0</v>
      </c>
      <c r="E694" s="96">
        <v>217615676</v>
      </c>
      <c r="F694" s="111" t="s">
        <v>481</v>
      </c>
      <c r="G694" s="156"/>
    </row>
    <row r="695" spans="1:7" ht="11.25">
      <c r="A695" s="99">
        <v>240314</v>
      </c>
      <c r="B695" s="108" t="s">
        <v>2695</v>
      </c>
      <c r="C695" s="109">
        <v>12322</v>
      </c>
      <c r="D695" s="102">
        <v>0</v>
      </c>
      <c r="E695" s="96">
        <v>218115681</v>
      </c>
      <c r="F695" s="111" t="s">
        <v>482</v>
      </c>
      <c r="G695" s="156"/>
    </row>
    <row r="696" spans="1:7" ht="11.25">
      <c r="A696" s="99">
        <v>240314</v>
      </c>
      <c r="B696" s="108" t="s">
        <v>2695</v>
      </c>
      <c r="C696" s="109">
        <v>9807</v>
      </c>
      <c r="D696" s="102">
        <v>0</v>
      </c>
      <c r="E696" s="96">
        <v>218615686</v>
      </c>
      <c r="F696" s="111" t="s">
        <v>483</v>
      </c>
      <c r="G696" s="156"/>
    </row>
    <row r="697" spans="1:7" ht="11.25">
      <c r="A697" s="99">
        <v>240314</v>
      </c>
      <c r="B697" s="108" t="s">
        <v>2695</v>
      </c>
      <c r="C697" s="109">
        <v>5513</v>
      </c>
      <c r="D697" s="102">
        <v>0</v>
      </c>
      <c r="E697" s="96">
        <v>219015690</v>
      </c>
      <c r="F697" s="111" t="s">
        <v>484</v>
      </c>
      <c r="G697" s="156"/>
    </row>
    <row r="698" spans="1:7" ht="11.25">
      <c r="A698" s="99">
        <v>240314</v>
      </c>
      <c r="B698" s="108" t="s">
        <v>2695</v>
      </c>
      <c r="C698" s="109">
        <v>11441</v>
      </c>
      <c r="D698" s="102">
        <v>0</v>
      </c>
      <c r="E698" s="96">
        <v>219315693</v>
      </c>
      <c r="F698" s="111" t="s">
        <v>485</v>
      </c>
      <c r="G698" s="156"/>
    </row>
    <row r="699" spans="1:7" ht="11.25">
      <c r="A699" s="99">
        <v>240314</v>
      </c>
      <c r="B699" s="108" t="s">
        <v>2695</v>
      </c>
      <c r="C699" s="109">
        <v>3391</v>
      </c>
      <c r="D699" s="102">
        <v>0</v>
      </c>
      <c r="E699" s="96">
        <v>219615696</v>
      </c>
      <c r="F699" s="111" t="s">
        <v>486</v>
      </c>
      <c r="G699" s="156"/>
    </row>
    <row r="700" spans="1:7" ht="11.25">
      <c r="A700" s="99">
        <v>240314</v>
      </c>
      <c r="B700" s="108" t="s">
        <v>2695</v>
      </c>
      <c r="C700" s="109">
        <v>2891</v>
      </c>
      <c r="D700" s="102">
        <v>0</v>
      </c>
      <c r="E700" s="96">
        <v>212015720</v>
      </c>
      <c r="F700" s="111" t="s">
        <v>487</v>
      </c>
      <c r="G700" s="156"/>
    </row>
    <row r="701" spans="1:7" ht="11.25">
      <c r="A701" s="99">
        <v>240314</v>
      </c>
      <c r="B701" s="108" t="s">
        <v>2695</v>
      </c>
      <c r="C701" s="109">
        <v>1422</v>
      </c>
      <c r="D701" s="102">
        <v>0</v>
      </c>
      <c r="E701" s="96">
        <v>212315723</v>
      </c>
      <c r="F701" s="111" t="s">
        <v>488</v>
      </c>
      <c r="G701" s="156"/>
    </row>
    <row r="702" spans="1:7" ht="11.25">
      <c r="A702" s="99">
        <v>240314</v>
      </c>
      <c r="B702" s="108" t="s">
        <v>2695</v>
      </c>
      <c r="C702" s="109">
        <v>11767</v>
      </c>
      <c r="D702" s="102">
        <v>0</v>
      </c>
      <c r="E702" s="96">
        <v>214015740</v>
      </c>
      <c r="F702" s="111" t="s">
        <v>489</v>
      </c>
      <c r="G702" s="156"/>
    </row>
    <row r="703" spans="1:7" ht="11.25">
      <c r="A703" s="99">
        <v>240314</v>
      </c>
      <c r="B703" s="108" t="s">
        <v>2695</v>
      </c>
      <c r="C703" s="109">
        <v>12770</v>
      </c>
      <c r="D703" s="102">
        <v>0</v>
      </c>
      <c r="E703" s="96">
        <v>215315753</v>
      </c>
      <c r="F703" s="111" t="s">
        <v>490</v>
      </c>
      <c r="G703" s="156"/>
    </row>
    <row r="704" spans="1:7" ht="11.25">
      <c r="A704" s="99">
        <v>240314</v>
      </c>
      <c r="B704" s="108" t="s">
        <v>2695</v>
      </c>
      <c r="C704" s="109">
        <v>10248</v>
      </c>
      <c r="D704" s="102">
        <v>0</v>
      </c>
      <c r="E704" s="96">
        <v>215515755</v>
      </c>
      <c r="F704" s="111" t="s">
        <v>491</v>
      </c>
      <c r="G704" s="156"/>
    </row>
    <row r="705" spans="1:7" ht="11.25">
      <c r="A705" s="99">
        <v>240314</v>
      </c>
      <c r="B705" s="108" t="s">
        <v>2695</v>
      </c>
      <c r="C705" s="109">
        <v>8789</v>
      </c>
      <c r="D705" s="102">
        <v>0</v>
      </c>
      <c r="E705" s="96">
        <v>215715757</v>
      </c>
      <c r="F705" s="111" t="s">
        <v>492</v>
      </c>
      <c r="G705" s="156"/>
    </row>
    <row r="706" spans="1:7" ht="11.25">
      <c r="A706" s="99">
        <v>240314</v>
      </c>
      <c r="B706" s="108" t="s">
        <v>2695</v>
      </c>
      <c r="C706" s="109">
        <v>4590</v>
      </c>
      <c r="D706" s="102">
        <v>0</v>
      </c>
      <c r="E706" s="96">
        <v>216115761</v>
      </c>
      <c r="F706" s="111" t="s">
        <v>493</v>
      </c>
      <c r="G706" s="156"/>
    </row>
    <row r="707" spans="1:7" ht="11.25">
      <c r="A707" s="99">
        <v>240314</v>
      </c>
      <c r="B707" s="108" t="s">
        <v>2695</v>
      </c>
      <c r="C707" s="109">
        <v>4267</v>
      </c>
      <c r="D707" s="102">
        <v>0</v>
      </c>
      <c r="E707" s="96">
        <v>216215762</v>
      </c>
      <c r="F707" s="111" t="s">
        <v>494</v>
      </c>
      <c r="G707" s="156"/>
    </row>
    <row r="708" spans="1:7" ht="11.25">
      <c r="A708" s="99">
        <v>240314</v>
      </c>
      <c r="B708" s="108" t="s">
        <v>2695</v>
      </c>
      <c r="C708" s="109">
        <v>9326</v>
      </c>
      <c r="D708" s="102">
        <v>0</v>
      </c>
      <c r="E708" s="96">
        <v>216315763</v>
      </c>
      <c r="F708" s="111" t="s">
        <v>495</v>
      </c>
      <c r="G708" s="156"/>
    </row>
    <row r="709" spans="1:7" ht="11.25">
      <c r="A709" s="99">
        <v>240314</v>
      </c>
      <c r="B709" s="108" t="s">
        <v>2695</v>
      </c>
      <c r="C709" s="109">
        <v>7990</v>
      </c>
      <c r="D709" s="102">
        <v>0</v>
      </c>
      <c r="E709" s="96">
        <v>216415764</v>
      </c>
      <c r="F709" s="111" t="s">
        <v>496</v>
      </c>
      <c r="G709" s="156"/>
    </row>
    <row r="710" spans="1:7" ht="11.25">
      <c r="A710" s="99">
        <v>240314</v>
      </c>
      <c r="B710" s="108" t="s">
        <v>2695</v>
      </c>
      <c r="C710" s="109">
        <v>3859</v>
      </c>
      <c r="D710" s="102">
        <v>0</v>
      </c>
      <c r="E710" s="96">
        <v>217415774</v>
      </c>
      <c r="F710" s="111" t="s">
        <v>497</v>
      </c>
      <c r="G710" s="156"/>
    </row>
    <row r="711" spans="1:7" ht="11.25">
      <c r="A711" s="99">
        <v>240314</v>
      </c>
      <c r="B711" s="108" t="s">
        <v>2695</v>
      </c>
      <c r="C711" s="109">
        <v>5852</v>
      </c>
      <c r="D711" s="102">
        <v>0</v>
      </c>
      <c r="E711" s="96">
        <v>217615776</v>
      </c>
      <c r="F711" s="111" t="s">
        <v>498</v>
      </c>
      <c r="G711" s="156"/>
    </row>
    <row r="712" spans="1:7" ht="11.25">
      <c r="A712" s="99">
        <v>240314</v>
      </c>
      <c r="B712" s="108" t="s">
        <v>2695</v>
      </c>
      <c r="C712" s="109">
        <v>4789</v>
      </c>
      <c r="D712" s="102">
        <v>0</v>
      </c>
      <c r="E712" s="96">
        <v>217815778</v>
      </c>
      <c r="F712" s="111" t="s">
        <v>499</v>
      </c>
      <c r="G712" s="156"/>
    </row>
    <row r="713" spans="1:7" ht="11.25">
      <c r="A713" s="99">
        <v>240314</v>
      </c>
      <c r="B713" s="108" t="s">
        <v>2695</v>
      </c>
      <c r="C713" s="109">
        <v>6915</v>
      </c>
      <c r="D713" s="102">
        <v>0</v>
      </c>
      <c r="E713" s="96">
        <v>219015790</v>
      </c>
      <c r="F713" s="111" t="s">
        <v>500</v>
      </c>
      <c r="G713" s="156"/>
    </row>
    <row r="714" spans="1:7" ht="11.25">
      <c r="A714" s="99">
        <v>240314</v>
      </c>
      <c r="B714" s="108" t="s">
        <v>2695</v>
      </c>
      <c r="C714" s="109">
        <v>4655</v>
      </c>
      <c r="D714" s="102">
        <v>0</v>
      </c>
      <c r="E714" s="96">
        <v>219815798</v>
      </c>
      <c r="F714" s="111" t="s">
        <v>501</v>
      </c>
      <c r="G714" s="156"/>
    </row>
    <row r="715" spans="1:7" ht="11.25">
      <c r="A715" s="99">
        <v>240314</v>
      </c>
      <c r="B715" s="108" t="s">
        <v>2695</v>
      </c>
      <c r="C715" s="109">
        <v>10513</v>
      </c>
      <c r="D715" s="102">
        <v>0</v>
      </c>
      <c r="E715" s="96">
        <v>210415804</v>
      </c>
      <c r="F715" s="111" t="s">
        <v>502</v>
      </c>
      <c r="G715" s="156"/>
    </row>
    <row r="716" spans="1:7" ht="11.25">
      <c r="A716" s="99">
        <v>240314</v>
      </c>
      <c r="B716" s="108" t="s">
        <v>2695</v>
      </c>
      <c r="C716" s="109">
        <v>12946</v>
      </c>
      <c r="D716" s="102">
        <v>0</v>
      </c>
      <c r="E716" s="96">
        <v>210615806</v>
      </c>
      <c r="F716" s="111" t="s">
        <v>503</v>
      </c>
      <c r="G716" s="156"/>
    </row>
    <row r="717" spans="1:7" ht="11.25">
      <c r="A717" s="99">
        <v>240314</v>
      </c>
      <c r="B717" s="108" t="s">
        <v>2695</v>
      </c>
      <c r="C717" s="109">
        <v>2935</v>
      </c>
      <c r="D717" s="102">
        <v>0</v>
      </c>
      <c r="E717" s="96">
        <v>210815808</v>
      </c>
      <c r="F717" s="111" t="s">
        <v>504</v>
      </c>
      <c r="G717" s="156"/>
    </row>
    <row r="718" spans="1:7" ht="11.25">
      <c r="A718" s="99">
        <v>240314</v>
      </c>
      <c r="B718" s="108" t="s">
        <v>2695</v>
      </c>
      <c r="C718" s="109">
        <v>4843</v>
      </c>
      <c r="D718" s="102">
        <v>0</v>
      </c>
      <c r="E718" s="96">
        <v>211015810</v>
      </c>
      <c r="F718" s="111" t="s">
        <v>505</v>
      </c>
      <c r="G718" s="156"/>
    </row>
    <row r="719" spans="1:7" ht="11.25">
      <c r="A719" s="99">
        <v>240314</v>
      </c>
      <c r="B719" s="108" t="s">
        <v>2695</v>
      </c>
      <c r="C719" s="109">
        <v>11258</v>
      </c>
      <c r="D719" s="102">
        <v>0</v>
      </c>
      <c r="E719" s="96">
        <v>211415814</v>
      </c>
      <c r="F719" s="111" t="s">
        <v>506</v>
      </c>
      <c r="G719" s="156"/>
    </row>
    <row r="720" spans="1:7" ht="11.25">
      <c r="A720" s="99">
        <v>240314</v>
      </c>
      <c r="B720" s="108" t="s">
        <v>2695</v>
      </c>
      <c r="C720" s="109">
        <v>6665</v>
      </c>
      <c r="D720" s="102">
        <v>0</v>
      </c>
      <c r="E720" s="96">
        <v>211615816</v>
      </c>
      <c r="F720" s="111" t="s">
        <v>507</v>
      </c>
      <c r="G720" s="156"/>
    </row>
    <row r="721" spans="1:7" ht="11.25">
      <c r="A721" s="99">
        <v>240314</v>
      </c>
      <c r="B721" s="108" t="s">
        <v>2695</v>
      </c>
      <c r="C721" s="109">
        <v>4732</v>
      </c>
      <c r="D721" s="102">
        <v>0</v>
      </c>
      <c r="E721" s="96">
        <v>212015820</v>
      </c>
      <c r="F721" s="111" t="s">
        <v>508</v>
      </c>
      <c r="G721" s="156"/>
    </row>
    <row r="722" spans="1:7" ht="11.25">
      <c r="A722" s="99">
        <v>240314</v>
      </c>
      <c r="B722" s="108" t="s">
        <v>2695</v>
      </c>
      <c r="C722" s="109">
        <v>6770</v>
      </c>
      <c r="D722" s="102">
        <v>0</v>
      </c>
      <c r="E722" s="96">
        <v>212215822</v>
      </c>
      <c r="F722" s="111" t="s">
        <v>509</v>
      </c>
      <c r="G722" s="156"/>
    </row>
    <row r="723" spans="1:7" ht="11.25">
      <c r="A723" s="99">
        <v>240314</v>
      </c>
      <c r="B723" s="108" t="s">
        <v>2695</v>
      </c>
      <c r="C723" s="109">
        <v>2305</v>
      </c>
      <c r="D723" s="102">
        <v>0</v>
      </c>
      <c r="E723" s="96">
        <v>213215832</v>
      </c>
      <c r="F723" s="111" t="s">
        <v>510</v>
      </c>
      <c r="G723" s="156"/>
    </row>
    <row r="724" spans="1:7" ht="11.25">
      <c r="A724" s="99">
        <v>240314</v>
      </c>
      <c r="B724" s="108" t="s">
        <v>2695</v>
      </c>
      <c r="C724" s="109">
        <v>8936</v>
      </c>
      <c r="D724" s="102">
        <v>0</v>
      </c>
      <c r="E724" s="96">
        <v>213515835</v>
      </c>
      <c r="F724" s="111" t="s">
        <v>511</v>
      </c>
      <c r="G724" s="156"/>
    </row>
    <row r="725" spans="1:7" ht="11.25">
      <c r="A725" s="99">
        <v>240314</v>
      </c>
      <c r="B725" s="108" t="s">
        <v>2695</v>
      </c>
      <c r="C725" s="109">
        <v>10786</v>
      </c>
      <c r="D725" s="102">
        <v>0</v>
      </c>
      <c r="E725" s="96">
        <v>213715837</v>
      </c>
      <c r="F725" s="111" t="s">
        <v>512</v>
      </c>
      <c r="G725" s="156"/>
    </row>
    <row r="726" spans="1:7" ht="11.25">
      <c r="A726" s="99">
        <v>240314</v>
      </c>
      <c r="B726" s="108" t="s">
        <v>2695</v>
      </c>
      <c r="C726" s="109">
        <v>6526</v>
      </c>
      <c r="D726" s="102">
        <v>0</v>
      </c>
      <c r="E726" s="96">
        <v>213915839</v>
      </c>
      <c r="F726" s="111" t="s">
        <v>513</v>
      </c>
      <c r="G726" s="156"/>
    </row>
    <row r="727" spans="1:7" ht="11.25">
      <c r="A727" s="99">
        <v>240314</v>
      </c>
      <c r="B727" s="108" t="s">
        <v>2695</v>
      </c>
      <c r="C727" s="109">
        <v>11031</v>
      </c>
      <c r="D727" s="102">
        <v>0</v>
      </c>
      <c r="E727" s="96">
        <v>214215842</v>
      </c>
      <c r="F727" s="111" t="s">
        <v>514</v>
      </c>
      <c r="G727" s="156"/>
    </row>
    <row r="728" spans="1:7" ht="11.25">
      <c r="A728" s="99">
        <v>240314</v>
      </c>
      <c r="B728" s="108" t="s">
        <v>2695</v>
      </c>
      <c r="C728" s="109">
        <v>16659</v>
      </c>
      <c r="D728" s="102">
        <v>0</v>
      </c>
      <c r="E728" s="96">
        <v>216115861</v>
      </c>
      <c r="F728" s="111" t="s">
        <v>515</v>
      </c>
      <c r="G728" s="156"/>
    </row>
    <row r="729" spans="1:7" ht="11.25">
      <c r="A729" s="99">
        <v>240314</v>
      </c>
      <c r="B729" s="108" t="s">
        <v>2695</v>
      </c>
      <c r="C729" s="109">
        <v>3700</v>
      </c>
      <c r="D729" s="102">
        <v>0</v>
      </c>
      <c r="E729" s="96">
        <v>217915879</v>
      </c>
      <c r="F729" s="111" t="s">
        <v>516</v>
      </c>
      <c r="G729" s="156"/>
    </row>
    <row r="730" spans="1:7" ht="11.25">
      <c r="A730" s="99">
        <v>240314</v>
      </c>
      <c r="B730" s="108" t="s">
        <v>2695</v>
      </c>
      <c r="C730" s="109">
        <v>7147</v>
      </c>
      <c r="D730" s="102">
        <v>0</v>
      </c>
      <c r="E730" s="96">
        <v>219715897</v>
      </c>
      <c r="F730" s="111" t="s">
        <v>517</v>
      </c>
      <c r="G730" s="156"/>
    </row>
    <row r="731" spans="1:7" ht="11.25">
      <c r="A731" s="99">
        <v>240314</v>
      </c>
      <c r="B731" s="108" t="s">
        <v>2695</v>
      </c>
      <c r="C731" s="109">
        <v>29429</v>
      </c>
      <c r="D731" s="102">
        <v>0</v>
      </c>
      <c r="E731" s="96" t="s">
        <v>518</v>
      </c>
      <c r="F731" s="111" t="s">
        <v>519</v>
      </c>
      <c r="G731" s="156"/>
    </row>
    <row r="732" spans="1:7" ht="11.25">
      <c r="A732" s="99">
        <v>240314</v>
      </c>
      <c r="B732" s="108" t="s">
        <v>2695</v>
      </c>
      <c r="C732" s="109">
        <v>38239</v>
      </c>
      <c r="D732" s="102">
        <v>0</v>
      </c>
      <c r="E732" s="96">
        <v>214217042</v>
      </c>
      <c r="F732" s="111" t="s">
        <v>520</v>
      </c>
      <c r="G732" s="156"/>
    </row>
    <row r="733" spans="1:7" ht="11.25">
      <c r="A733" s="99">
        <v>240314</v>
      </c>
      <c r="B733" s="108" t="s">
        <v>2695</v>
      </c>
      <c r="C733" s="109">
        <v>15578</v>
      </c>
      <c r="D733" s="102">
        <v>0</v>
      </c>
      <c r="E733" s="96">
        <v>215017050</v>
      </c>
      <c r="F733" s="111" t="s">
        <v>521</v>
      </c>
      <c r="G733" s="156"/>
    </row>
    <row r="734" spans="1:7" ht="11.25">
      <c r="A734" s="99">
        <v>240314</v>
      </c>
      <c r="B734" s="108" t="s">
        <v>2695</v>
      </c>
      <c r="C734" s="109">
        <v>11599</v>
      </c>
      <c r="D734" s="102">
        <v>0</v>
      </c>
      <c r="E734" s="96">
        <v>218817088</v>
      </c>
      <c r="F734" s="111" t="s">
        <v>522</v>
      </c>
      <c r="G734" s="156"/>
    </row>
    <row r="735" spans="1:7" ht="11.25">
      <c r="A735" s="99">
        <v>240314</v>
      </c>
      <c r="B735" s="108" t="s">
        <v>2695</v>
      </c>
      <c r="C735" s="109">
        <v>50530</v>
      </c>
      <c r="D735" s="102">
        <v>0</v>
      </c>
      <c r="E735" s="96">
        <v>217417174</v>
      </c>
      <c r="F735" s="111" t="s">
        <v>523</v>
      </c>
      <c r="G735" s="156"/>
    </row>
    <row r="736" spans="1:7" ht="11.25">
      <c r="A736" s="99">
        <v>240314</v>
      </c>
      <c r="B736" s="108" t="s">
        <v>2695</v>
      </c>
      <c r="C736" s="109">
        <v>12996</v>
      </c>
      <c r="D736" s="102">
        <v>0</v>
      </c>
      <c r="E736" s="96">
        <v>217217272</v>
      </c>
      <c r="F736" s="111" t="s">
        <v>524</v>
      </c>
      <c r="G736" s="156"/>
    </row>
    <row r="737" spans="1:7" ht="11.25">
      <c r="A737" s="99">
        <v>240314</v>
      </c>
      <c r="B737" s="108" t="s">
        <v>2695</v>
      </c>
      <c r="C737" s="109">
        <v>79701</v>
      </c>
      <c r="D737" s="102">
        <v>0</v>
      </c>
      <c r="E737" s="96">
        <v>218017380</v>
      </c>
      <c r="F737" s="111" t="s">
        <v>525</v>
      </c>
      <c r="G737" s="156"/>
    </row>
    <row r="738" spans="1:7" ht="11.25">
      <c r="A738" s="99">
        <v>240314</v>
      </c>
      <c r="B738" s="108" t="s">
        <v>2695</v>
      </c>
      <c r="C738" s="109">
        <v>8085</v>
      </c>
      <c r="D738" s="102">
        <v>0</v>
      </c>
      <c r="E738" s="96">
        <v>218817388</v>
      </c>
      <c r="F738" s="111" t="s">
        <v>526</v>
      </c>
      <c r="G738" s="156"/>
    </row>
    <row r="739" spans="1:7" ht="11.25">
      <c r="A739" s="99">
        <v>240314</v>
      </c>
      <c r="B739" s="108" t="s">
        <v>2695</v>
      </c>
      <c r="C739" s="109">
        <v>16792</v>
      </c>
      <c r="D739" s="102">
        <v>0</v>
      </c>
      <c r="E739" s="96">
        <v>213317433</v>
      </c>
      <c r="F739" s="111" t="s">
        <v>527</v>
      </c>
      <c r="G739" s="156"/>
    </row>
    <row r="740" spans="1:7" ht="11.25">
      <c r="A740" s="99">
        <v>240314</v>
      </c>
      <c r="B740" s="108" t="s">
        <v>2695</v>
      </c>
      <c r="C740" s="109">
        <v>9863</v>
      </c>
      <c r="D740" s="102">
        <v>0</v>
      </c>
      <c r="E740" s="96">
        <v>214217442</v>
      </c>
      <c r="F740" s="111" t="s">
        <v>528</v>
      </c>
      <c r="G740" s="156"/>
    </row>
    <row r="741" spans="1:7" ht="11.25">
      <c r="A741" s="99">
        <v>240314</v>
      </c>
      <c r="B741" s="108" t="s">
        <v>2695</v>
      </c>
      <c r="C741" s="109">
        <v>16283</v>
      </c>
      <c r="D741" s="102">
        <v>0</v>
      </c>
      <c r="E741" s="96">
        <v>214417444</v>
      </c>
      <c r="F741" s="111" t="s">
        <v>529</v>
      </c>
      <c r="G741" s="156"/>
    </row>
    <row r="742" spans="1:7" ht="11.25">
      <c r="A742" s="99">
        <v>240314</v>
      </c>
      <c r="B742" s="108" t="s">
        <v>2695</v>
      </c>
      <c r="C742" s="109">
        <v>2772</v>
      </c>
      <c r="D742" s="102">
        <v>0</v>
      </c>
      <c r="E742" s="96">
        <v>214617446</v>
      </c>
      <c r="F742" s="111" t="s">
        <v>530</v>
      </c>
      <c r="G742" s="156"/>
    </row>
    <row r="743" spans="1:7" ht="11.25">
      <c r="A743" s="99">
        <v>240314</v>
      </c>
      <c r="B743" s="108" t="s">
        <v>2695</v>
      </c>
      <c r="C743" s="109">
        <v>27066</v>
      </c>
      <c r="D743" s="102">
        <v>0</v>
      </c>
      <c r="E743" s="96">
        <v>218617486</v>
      </c>
      <c r="F743" s="111" t="s">
        <v>531</v>
      </c>
      <c r="G743" s="156"/>
    </row>
    <row r="744" spans="1:7" ht="11.25">
      <c r="A744" s="99">
        <v>240314</v>
      </c>
      <c r="B744" s="108" t="s">
        <v>2695</v>
      </c>
      <c r="C744" s="109">
        <v>8242</v>
      </c>
      <c r="D744" s="102">
        <v>0</v>
      </c>
      <c r="E744" s="96">
        <v>219517495</v>
      </c>
      <c r="F744" s="111" t="s">
        <v>532</v>
      </c>
      <c r="G744" s="156"/>
    </row>
    <row r="745" spans="1:7" ht="11.25">
      <c r="A745" s="99">
        <v>240314</v>
      </c>
      <c r="B745" s="108" t="s">
        <v>2695</v>
      </c>
      <c r="C745" s="109">
        <v>18469</v>
      </c>
      <c r="D745" s="102">
        <v>0</v>
      </c>
      <c r="E745" s="96">
        <v>211317513</v>
      </c>
      <c r="F745" s="111" t="s">
        <v>533</v>
      </c>
      <c r="G745" s="156"/>
    </row>
    <row r="746" spans="1:7" ht="11.25">
      <c r="A746" s="99">
        <v>240314</v>
      </c>
      <c r="B746" s="108" t="s">
        <v>2695</v>
      </c>
      <c r="C746" s="109">
        <v>20359</v>
      </c>
      <c r="D746" s="102">
        <v>0</v>
      </c>
      <c r="E746" s="96">
        <v>212417524</v>
      </c>
      <c r="F746" s="111" t="s">
        <v>534</v>
      </c>
      <c r="G746" s="156"/>
    </row>
    <row r="747" spans="1:7" ht="11.25">
      <c r="A747" s="99">
        <v>240314</v>
      </c>
      <c r="B747" s="108" t="s">
        <v>2695</v>
      </c>
      <c r="C747" s="109">
        <v>28234</v>
      </c>
      <c r="D747" s="102">
        <v>0</v>
      </c>
      <c r="E747" s="96">
        <v>214117541</v>
      </c>
      <c r="F747" s="111" t="s">
        <v>535</v>
      </c>
      <c r="G747" s="156"/>
    </row>
    <row r="748" spans="1:7" ht="11.25">
      <c r="A748" s="99">
        <v>240314</v>
      </c>
      <c r="B748" s="108" t="s">
        <v>2695</v>
      </c>
      <c r="C748" s="109">
        <v>62784</v>
      </c>
      <c r="D748" s="102">
        <v>0</v>
      </c>
      <c r="E748" s="96">
        <v>211527615</v>
      </c>
      <c r="F748" s="111" t="s">
        <v>536</v>
      </c>
      <c r="G748" s="156"/>
    </row>
    <row r="749" spans="1:7" ht="11.25">
      <c r="A749" s="99">
        <v>240314</v>
      </c>
      <c r="B749" s="108" t="s">
        <v>2695</v>
      </c>
      <c r="C749" s="109">
        <v>11717</v>
      </c>
      <c r="D749" s="102">
        <v>0</v>
      </c>
      <c r="E749" s="96">
        <v>211617616</v>
      </c>
      <c r="F749" s="111" t="s">
        <v>2713</v>
      </c>
      <c r="G749" s="156"/>
    </row>
    <row r="750" spans="1:7" ht="11.25">
      <c r="A750" s="99">
        <v>240314</v>
      </c>
      <c r="B750" s="108" t="s">
        <v>2695</v>
      </c>
      <c r="C750" s="109">
        <v>23171</v>
      </c>
      <c r="D750" s="102">
        <v>0</v>
      </c>
      <c r="E750" s="96">
        <v>215317653</v>
      </c>
      <c r="F750" s="111" t="s">
        <v>537</v>
      </c>
      <c r="G750" s="156"/>
    </row>
    <row r="751" spans="1:7" ht="11.25">
      <c r="A751" s="99">
        <v>240314</v>
      </c>
      <c r="B751" s="108" t="s">
        <v>2695</v>
      </c>
      <c r="C751" s="109">
        <v>30197</v>
      </c>
      <c r="D751" s="102">
        <v>0</v>
      </c>
      <c r="E751" s="96">
        <v>216217662</v>
      </c>
      <c r="F751" s="111" t="s">
        <v>538</v>
      </c>
      <c r="G751" s="156"/>
    </row>
    <row r="752" spans="1:7" ht="11.25">
      <c r="A752" s="99">
        <v>240314</v>
      </c>
      <c r="B752" s="108" t="s">
        <v>2695</v>
      </c>
      <c r="C752" s="109">
        <v>6505</v>
      </c>
      <c r="D752" s="102">
        <v>0</v>
      </c>
      <c r="E752" s="96">
        <v>216517665</v>
      </c>
      <c r="F752" s="111" t="s">
        <v>539</v>
      </c>
      <c r="G752" s="156"/>
    </row>
    <row r="753" spans="1:7" ht="11.25">
      <c r="A753" s="99">
        <v>240314</v>
      </c>
      <c r="B753" s="108" t="s">
        <v>2695</v>
      </c>
      <c r="C753" s="109">
        <v>30645</v>
      </c>
      <c r="D753" s="102">
        <v>0</v>
      </c>
      <c r="E753" s="96">
        <v>217717777</v>
      </c>
      <c r="F753" s="111" t="s">
        <v>540</v>
      </c>
      <c r="G753" s="156"/>
    </row>
    <row r="754" spans="1:7" ht="11.25">
      <c r="A754" s="99">
        <v>240314</v>
      </c>
      <c r="B754" s="108" t="s">
        <v>2695</v>
      </c>
      <c r="C754" s="109">
        <v>11501</v>
      </c>
      <c r="D754" s="102">
        <v>0</v>
      </c>
      <c r="E754" s="96">
        <v>216717867</v>
      </c>
      <c r="F754" s="111" t="s">
        <v>541</v>
      </c>
      <c r="G754" s="156"/>
    </row>
    <row r="755" spans="1:7" ht="11.25">
      <c r="A755" s="99">
        <v>240314</v>
      </c>
      <c r="B755" s="108" t="s">
        <v>2695</v>
      </c>
      <c r="C755" s="109">
        <v>43658</v>
      </c>
      <c r="D755" s="102">
        <v>0</v>
      </c>
      <c r="E755" s="96">
        <v>217317873</v>
      </c>
      <c r="F755" s="111" t="s">
        <v>542</v>
      </c>
      <c r="G755" s="156"/>
    </row>
    <row r="756" spans="1:7" ht="11.25">
      <c r="A756" s="99">
        <v>240314</v>
      </c>
      <c r="B756" s="108" t="s">
        <v>2695</v>
      </c>
      <c r="C756" s="109">
        <v>18983</v>
      </c>
      <c r="D756" s="102">
        <v>0</v>
      </c>
      <c r="E756" s="96">
        <v>217717877</v>
      </c>
      <c r="F756" s="111" t="s">
        <v>543</v>
      </c>
      <c r="G756" s="156"/>
    </row>
    <row r="757" spans="1:7" ht="11.25">
      <c r="A757" s="99">
        <v>240314</v>
      </c>
      <c r="B757" s="108" t="s">
        <v>2695</v>
      </c>
      <c r="C757" s="109">
        <v>9580</v>
      </c>
      <c r="D757" s="102">
        <v>0</v>
      </c>
      <c r="E757" s="96">
        <v>212918029</v>
      </c>
      <c r="F757" s="111" t="s">
        <v>544</v>
      </c>
      <c r="G757" s="156"/>
    </row>
    <row r="758" spans="1:7" ht="11.25">
      <c r="A758" s="99">
        <v>240314</v>
      </c>
      <c r="B758" s="108" t="s">
        <v>2695</v>
      </c>
      <c r="C758" s="109">
        <v>17083</v>
      </c>
      <c r="D758" s="102">
        <v>0</v>
      </c>
      <c r="E758" s="96">
        <v>219418094</v>
      </c>
      <c r="F758" s="111" t="s">
        <v>545</v>
      </c>
      <c r="G758" s="156"/>
    </row>
    <row r="759" spans="1:7" ht="11.25">
      <c r="A759" s="99">
        <v>240314</v>
      </c>
      <c r="B759" s="108" t="s">
        <v>2695</v>
      </c>
      <c r="C759" s="109">
        <v>49731</v>
      </c>
      <c r="D759" s="102">
        <v>0</v>
      </c>
      <c r="E759" s="96">
        <v>215018150</v>
      </c>
      <c r="F759" s="111" t="s">
        <v>546</v>
      </c>
      <c r="G759" s="156"/>
    </row>
    <row r="760" spans="1:7" ht="11.25">
      <c r="A760" s="99">
        <v>240314</v>
      </c>
      <c r="B760" s="108" t="s">
        <v>2695</v>
      </c>
      <c r="C760" s="109">
        <v>17180</v>
      </c>
      <c r="D760" s="102">
        <v>0</v>
      </c>
      <c r="E760" s="96" t="s">
        <v>547</v>
      </c>
      <c r="F760" s="111" t="s">
        <v>548</v>
      </c>
      <c r="G760" s="156"/>
    </row>
    <row r="761" spans="1:7" ht="11.25">
      <c r="A761" s="99">
        <v>240314</v>
      </c>
      <c r="B761" s="108" t="s">
        <v>2695</v>
      </c>
      <c r="C761" s="109">
        <v>24835</v>
      </c>
      <c r="D761" s="102">
        <v>0</v>
      </c>
      <c r="E761" s="96" t="s">
        <v>549</v>
      </c>
      <c r="F761" s="111" t="s">
        <v>550</v>
      </c>
      <c r="G761" s="156"/>
    </row>
    <row r="762" spans="1:7" ht="11.25">
      <c r="A762" s="99">
        <v>240314</v>
      </c>
      <c r="B762" s="108" t="s">
        <v>2695</v>
      </c>
      <c r="C762" s="109">
        <v>20687</v>
      </c>
      <c r="D762" s="102">
        <v>0</v>
      </c>
      <c r="E762" s="96" t="s">
        <v>551</v>
      </c>
      <c r="F762" s="111" t="s">
        <v>552</v>
      </c>
      <c r="G762" s="156"/>
    </row>
    <row r="763" spans="1:7" ht="11.25">
      <c r="A763" s="99">
        <v>240314</v>
      </c>
      <c r="B763" s="108" t="s">
        <v>2695</v>
      </c>
      <c r="C763" s="109">
        <v>25446</v>
      </c>
      <c r="D763" s="102">
        <v>0</v>
      </c>
      <c r="E763" s="96" t="s">
        <v>553</v>
      </c>
      <c r="F763" s="111" t="s">
        <v>554</v>
      </c>
      <c r="G763" s="156"/>
    </row>
    <row r="764" spans="1:7" ht="11.25">
      <c r="A764" s="99">
        <v>240314</v>
      </c>
      <c r="B764" s="108" t="s">
        <v>2695</v>
      </c>
      <c r="C764" s="109">
        <v>22890</v>
      </c>
      <c r="D764" s="102">
        <v>0</v>
      </c>
      <c r="E764" s="96" t="s">
        <v>555</v>
      </c>
      <c r="F764" s="111" t="s">
        <v>556</v>
      </c>
      <c r="G764" s="156"/>
    </row>
    <row r="765" spans="1:7" ht="11.25">
      <c r="A765" s="99">
        <v>240314</v>
      </c>
      <c r="B765" s="108" t="s">
        <v>2695</v>
      </c>
      <c r="C765" s="109">
        <v>5148</v>
      </c>
      <c r="D765" s="102">
        <v>0</v>
      </c>
      <c r="E765" s="96" t="s">
        <v>557</v>
      </c>
      <c r="F765" s="111" t="s">
        <v>558</v>
      </c>
      <c r="G765" s="156"/>
    </row>
    <row r="766" spans="1:7" ht="11.25">
      <c r="A766" s="99">
        <v>240314</v>
      </c>
      <c r="B766" s="108" t="s">
        <v>2695</v>
      </c>
      <c r="C766" s="109">
        <v>57037</v>
      </c>
      <c r="D766" s="102">
        <v>0</v>
      </c>
      <c r="E766" s="96" t="s">
        <v>559</v>
      </c>
      <c r="F766" s="111" t="s">
        <v>560</v>
      </c>
      <c r="G766" s="156"/>
    </row>
    <row r="767" spans="1:7" ht="11.25">
      <c r="A767" s="99">
        <v>240314</v>
      </c>
      <c r="B767" s="108" t="s">
        <v>2695</v>
      </c>
      <c r="C767" s="109">
        <v>20092</v>
      </c>
      <c r="D767" s="102">
        <v>0</v>
      </c>
      <c r="E767" s="96">
        <v>211018610</v>
      </c>
      <c r="F767" s="111" t="s">
        <v>561</v>
      </c>
      <c r="G767" s="156"/>
    </row>
    <row r="768" spans="1:7" ht="11.25">
      <c r="A768" s="99">
        <v>240314</v>
      </c>
      <c r="B768" s="108" t="s">
        <v>2695</v>
      </c>
      <c r="C768" s="109">
        <v>89061</v>
      </c>
      <c r="D768" s="102">
        <v>0</v>
      </c>
      <c r="E768" s="96">
        <v>215318753</v>
      </c>
      <c r="F768" s="111" t="s">
        <v>562</v>
      </c>
      <c r="G768" s="156"/>
    </row>
    <row r="769" spans="1:7" ht="11.25">
      <c r="A769" s="99">
        <v>240314</v>
      </c>
      <c r="B769" s="108" t="s">
        <v>2695</v>
      </c>
      <c r="C769" s="109">
        <v>19563</v>
      </c>
      <c r="D769" s="102">
        <v>0</v>
      </c>
      <c r="E769" s="96">
        <v>215618756</v>
      </c>
      <c r="F769" s="111" t="s">
        <v>563</v>
      </c>
      <c r="G769" s="156"/>
    </row>
    <row r="770" spans="1:7" ht="11.25">
      <c r="A770" s="99">
        <v>240314</v>
      </c>
      <c r="B770" s="108" t="s">
        <v>2695</v>
      </c>
      <c r="C770" s="109">
        <v>12848</v>
      </c>
      <c r="D770" s="102">
        <v>0</v>
      </c>
      <c r="E770" s="96">
        <v>218518785</v>
      </c>
      <c r="F770" s="111" t="s">
        <v>564</v>
      </c>
      <c r="G770" s="156"/>
    </row>
    <row r="771" spans="1:7" ht="11.25">
      <c r="A771" s="99">
        <v>240314</v>
      </c>
      <c r="B771" s="108" t="s">
        <v>2695</v>
      </c>
      <c r="C771" s="109">
        <v>14953</v>
      </c>
      <c r="D771" s="102">
        <v>0</v>
      </c>
      <c r="E771" s="96">
        <v>216018860</v>
      </c>
      <c r="F771" s="111" t="s">
        <v>207</v>
      </c>
      <c r="G771" s="156"/>
    </row>
    <row r="772" spans="1:7" ht="11.25">
      <c r="A772" s="99">
        <v>240314</v>
      </c>
      <c r="B772" s="108" t="s">
        <v>2695</v>
      </c>
      <c r="C772" s="109">
        <v>22125</v>
      </c>
      <c r="D772" s="102">
        <v>0</v>
      </c>
      <c r="E772" s="96" t="s">
        <v>565</v>
      </c>
      <c r="F772" s="111" t="s">
        <v>566</v>
      </c>
      <c r="G772" s="156"/>
    </row>
    <row r="773" spans="1:7" ht="11.25">
      <c r="A773" s="99">
        <v>240314</v>
      </c>
      <c r="B773" s="108" t="s">
        <v>2695</v>
      </c>
      <c r="C773" s="109">
        <v>32590</v>
      </c>
      <c r="D773" s="102">
        <v>0</v>
      </c>
      <c r="E773" s="96" t="s">
        <v>2478</v>
      </c>
      <c r="F773" s="111" t="s">
        <v>29</v>
      </c>
      <c r="G773" s="156"/>
    </row>
    <row r="774" spans="1:7" ht="11.25">
      <c r="A774" s="99">
        <v>240314</v>
      </c>
      <c r="B774" s="108" t="s">
        <v>2695</v>
      </c>
      <c r="C774" s="109">
        <v>25006</v>
      </c>
      <c r="D774" s="102">
        <v>0</v>
      </c>
      <c r="E774" s="96" t="s">
        <v>567</v>
      </c>
      <c r="F774" s="111" t="s">
        <v>568</v>
      </c>
      <c r="G774" s="156"/>
    </row>
    <row r="775" spans="1:7" ht="11.25">
      <c r="A775" s="99">
        <v>240314</v>
      </c>
      <c r="B775" s="108" t="s">
        <v>2695</v>
      </c>
      <c r="C775" s="109">
        <v>49829</v>
      </c>
      <c r="D775" s="102">
        <v>0</v>
      </c>
      <c r="E775" s="96" t="s">
        <v>2330</v>
      </c>
      <c r="F775" s="111" t="s">
        <v>2698</v>
      </c>
      <c r="G775" s="156"/>
    </row>
    <row r="776" spans="1:7" ht="11.25">
      <c r="A776" s="99">
        <v>240314</v>
      </c>
      <c r="B776" s="108" t="s">
        <v>2695</v>
      </c>
      <c r="C776" s="109">
        <v>31510</v>
      </c>
      <c r="D776" s="102">
        <v>0</v>
      </c>
      <c r="E776" s="96" t="s">
        <v>569</v>
      </c>
      <c r="F776" s="111" t="s">
        <v>570</v>
      </c>
      <c r="G776" s="156"/>
    </row>
    <row r="777" spans="1:7" ht="11.25">
      <c r="A777" s="99">
        <v>240314</v>
      </c>
      <c r="B777" s="108" t="s">
        <v>2695</v>
      </c>
      <c r="C777" s="109">
        <v>41952</v>
      </c>
      <c r="D777" s="102">
        <v>0</v>
      </c>
      <c r="E777" s="96" t="s">
        <v>571</v>
      </c>
      <c r="F777" s="111" t="s">
        <v>572</v>
      </c>
      <c r="G777" s="156"/>
    </row>
    <row r="778" spans="1:7" ht="11.25">
      <c r="A778" s="99">
        <v>240314</v>
      </c>
      <c r="B778" s="108" t="s">
        <v>2695</v>
      </c>
      <c r="C778" s="109">
        <v>46547</v>
      </c>
      <c r="D778" s="102">
        <v>0</v>
      </c>
      <c r="E778" s="96">
        <v>213719137</v>
      </c>
      <c r="F778" s="111" t="s">
        <v>573</v>
      </c>
      <c r="G778" s="156"/>
    </row>
    <row r="779" spans="1:7" ht="11.25">
      <c r="A779" s="99">
        <v>240314</v>
      </c>
      <c r="B779" s="108" t="s">
        <v>2695</v>
      </c>
      <c r="C779" s="109">
        <v>46031</v>
      </c>
      <c r="D779" s="102">
        <v>0</v>
      </c>
      <c r="E779" s="96">
        <v>214219142</v>
      </c>
      <c r="F779" s="111" t="s">
        <v>574</v>
      </c>
      <c r="G779" s="156"/>
    </row>
    <row r="780" spans="1:7" ht="11.25">
      <c r="A780" s="99">
        <v>240314</v>
      </c>
      <c r="B780" s="108" t="s">
        <v>2695</v>
      </c>
      <c r="C780" s="109">
        <v>32835</v>
      </c>
      <c r="D780" s="102">
        <v>0</v>
      </c>
      <c r="E780" s="96">
        <v>211219212</v>
      </c>
      <c r="F780" s="111" t="s">
        <v>575</v>
      </c>
      <c r="G780" s="156"/>
    </row>
    <row r="781" spans="1:7" ht="11.25">
      <c r="A781" s="99">
        <v>240314</v>
      </c>
      <c r="B781" s="108" t="s">
        <v>2695</v>
      </c>
      <c r="C781" s="109">
        <v>53818</v>
      </c>
      <c r="D781" s="102">
        <v>0</v>
      </c>
      <c r="E781" s="96">
        <v>215619256</v>
      </c>
      <c r="F781" s="111" t="s">
        <v>576</v>
      </c>
      <c r="G781" s="156"/>
    </row>
    <row r="782" spans="1:7" ht="11.25">
      <c r="A782" s="99">
        <v>240314</v>
      </c>
      <c r="B782" s="108" t="s">
        <v>2695</v>
      </c>
      <c r="C782" s="109">
        <v>6366</v>
      </c>
      <c r="D782" s="102">
        <v>0</v>
      </c>
      <c r="E782" s="96">
        <v>219019290</v>
      </c>
      <c r="F782" s="111" t="s">
        <v>2751</v>
      </c>
      <c r="G782" s="156"/>
    </row>
    <row r="783" spans="1:7" ht="11.25">
      <c r="A783" s="99">
        <v>240314</v>
      </c>
      <c r="B783" s="108" t="s">
        <v>2695</v>
      </c>
      <c r="C783" s="109">
        <v>66160</v>
      </c>
      <c r="D783" s="102">
        <v>0</v>
      </c>
      <c r="E783" s="96">
        <v>211819318</v>
      </c>
      <c r="F783" s="111" t="s">
        <v>577</v>
      </c>
      <c r="G783" s="156"/>
    </row>
    <row r="784" spans="1:7" ht="11.25">
      <c r="A784" s="99">
        <v>240314</v>
      </c>
      <c r="B784" s="108" t="s">
        <v>2695</v>
      </c>
      <c r="C784" s="109">
        <v>39700</v>
      </c>
      <c r="D784" s="102">
        <v>0</v>
      </c>
      <c r="E784" s="96">
        <v>215519355</v>
      </c>
      <c r="F784" s="111" t="s">
        <v>578</v>
      </c>
      <c r="G784" s="156"/>
    </row>
    <row r="785" spans="1:7" ht="11.25">
      <c r="A785" s="99">
        <v>240314</v>
      </c>
      <c r="B785" s="108" t="s">
        <v>2695</v>
      </c>
      <c r="C785" s="109">
        <v>26952</v>
      </c>
      <c r="D785" s="102">
        <v>0</v>
      </c>
      <c r="E785" s="96">
        <v>216419364</v>
      </c>
      <c r="F785" s="111" t="s">
        <v>579</v>
      </c>
      <c r="G785" s="156"/>
    </row>
    <row r="786" spans="1:7" ht="11.25">
      <c r="A786" s="99">
        <v>240314</v>
      </c>
      <c r="B786" s="108" t="s">
        <v>2695</v>
      </c>
      <c r="C786" s="109">
        <v>14828</v>
      </c>
      <c r="D786" s="102">
        <v>0</v>
      </c>
      <c r="E786" s="96">
        <v>219219392</v>
      </c>
      <c r="F786" s="111" t="s">
        <v>580</v>
      </c>
      <c r="G786" s="156"/>
    </row>
    <row r="787" spans="1:7" ht="11.25">
      <c r="A787" s="99">
        <v>240314</v>
      </c>
      <c r="B787" s="108" t="s">
        <v>2695</v>
      </c>
      <c r="C787" s="109">
        <v>32350</v>
      </c>
      <c r="D787" s="102">
        <v>0</v>
      </c>
      <c r="E787" s="96">
        <v>219719397</v>
      </c>
      <c r="F787" s="111" t="s">
        <v>581</v>
      </c>
      <c r="G787" s="156"/>
    </row>
    <row r="788" spans="1:7" ht="11.25">
      <c r="A788" s="99">
        <v>240314</v>
      </c>
      <c r="B788" s="108" t="s">
        <v>2695</v>
      </c>
      <c r="C788" s="109">
        <v>40679</v>
      </c>
      <c r="D788" s="102">
        <v>0</v>
      </c>
      <c r="E788" s="96">
        <v>211819418</v>
      </c>
      <c r="F788" s="111" t="s">
        <v>582</v>
      </c>
      <c r="G788" s="156"/>
    </row>
    <row r="789" spans="1:7" ht="11.25">
      <c r="A789" s="99">
        <v>240314</v>
      </c>
      <c r="B789" s="108" t="s">
        <v>2695</v>
      </c>
      <c r="C789" s="109">
        <v>21052</v>
      </c>
      <c r="D789" s="102">
        <v>0</v>
      </c>
      <c r="E789" s="96">
        <v>215019450</v>
      </c>
      <c r="F789" s="111" t="s">
        <v>583</v>
      </c>
      <c r="G789" s="156"/>
    </row>
    <row r="790" spans="1:7" ht="11.25">
      <c r="A790" s="99">
        <v>240314</v>
      </c>
      <c r="B790" s="108" t="s">
        <v>2695</v>
      </c>
      <c r="C790" s="109">
        <v>30452</v>
      </c>
      <c r="D790" s="102">
        <v>0</v>
      </c>
      <c r="E790" s="96">
        <v>215519455</v>
      </c>
      <c r="F790" s="111" t="s">
        <v>584</v>
      </c>
      <c r="G790" s="156"/>
    </row>
    <row r="791" spans="1:7" ht="11.25">
      <c r="A791" s="99">
        <v>240314</v>
      </c>
      <c r="B791" s="108" t="s">
        <v>2695</v>
      </c>
      <c r="C791" s="109">
        <v>34491</v>
      </c>
      <c r="D791" s="102">
        <v>0</v>
      </c>
      <c r="E791" s="96">
        <v>217319473</v>
      </c>
      <c r="F791" s="111" t="s">
        <v>299</v>
      </c>
      <c r="G791" s="156"/>
    </row>
    <row r="792" spans="1:7" ht="11.25">
      <c r="A792" s="99">
        <v>240314</v>
      </c>
      <c r="B792" s="108" t="s">
        <v>2695</v>
      </c>
      <c r="C792" s="109">
        <v>11325</v>
      </c>
      <c r="D792" s="102">
        <v>0</v>
      </c>
      <c r="E792" s="96">
        <v>211319513</v>
      </c>
      <c r="F792" s="111" t="s">
        <v>585</v>
      </c>
      <c r="G792" s="156"/>
    </row>
    <row r="793" spans="1:7" ht="11.25">
      <c r="A793" s="99">
        <v>240314</v>
      </c>
      <c r="B793" s="108" t="s">
        <v>2695</v>
      </c>
      <c r="C793" s="109">
        <v>54136</v>
      </c>
      <c r="D793" s="102">
        <v>0</v>
      </c>
      <c r="E793" s="96">
        <v>211719517</v>
      </c>
      <c r="F793" s="111" t="s">
        <v>447</v>
      </c>
      <c r="G793" s="156"/>
    </row>
    <row r="794" spans="1:7" ht="11.25">
      <c r="A794" s="99">
        <v>240314</v>
      </c>
      <c r="B794" s="108" t="s">
        <v>2695</v>
      </c>
      <c r="C794" s="109">
        <v>42361</v>
      </c>
      <c r="D794" s="102">
        <v>0</v>
      </c>
      <c r="E794" s="96">
        <v>213219532</v>
      </c>
      <c r="F794" s="111" t="s">
        <v>586</v>
      </c>
      <c r="G794" s="156"/>
    </row>
    <row r="795" spans="1:7" ht="11.25">
      <c r="A795" s="99">
        <v>240314</v>
      </c>
      <c r="B795" s="108" t="s">
        <v>2695</v>
      </c>
      <c r="C795" s="109">
        <v>11804</v>
      </c>
      <c r="D795" s="102">
        <v>0</v>
      </c>
      <c r="E795" s="96">
        <v>213319533</v>
      </c>
      <c r="F795" s="111" t="s">
        <v>587</v>
      </c>
      <c r="G795" s="156"/>
    </row>
    <row r="796" spans="1:7" ht="11.25">
      <c r="A796" s="99">
        <v>240314</v>
      </c>
      <c r="B796" s="108" t="s">
        <v>2695</v>
      </c>
      <c r="C796" s="109">
        <v>37176</v>
      </c>
      <c r="D796" s="102">
        <v>0</v>
      </c>
      <c r="E796" s="96">
        <v>214819548</v>
      </c>
      <c r="F796" s="111" t="s">
        <v>588</v>
      </c>
      <c r="G796" s="156"/>
    </row>
    <row r="797" spans="1:7" ht="11.25">
      <c r="A797" s="99">
        <v>240314</v>
      </c>
      <c r="B797" s="108" t="s">
        <v>2695</v>
      </c>
      <c r="C797" s="109">
        <v>50044</v>
      </c>
      <c r="D797" s="102">
        <v>0</v>
      </c>
      <c r="E797" s="96">
        <v>217319573</v>
      </c>
      <c r="F797" s="111" t="s">
        <v>589</v>
      </c>
      <c r="G797" s="156"/>
    </row>
    <row r="798" spans="1:7" ht="11.25">
      <c r="A798" s="99">
        <v>240314</v>
      </c>
      <c r="B798" s="108" t="s">
        <v>2695</v>
      </c>
      <c r="C798" s="109">
        <v>23528</v>
      </c>
      <c r="D798" s="102">
        <v>0</v>
      </c>
      <c r="E798" s="96">
        <v>218519585</v>
      </c>
      <c r="F798" s="111" t="s">
        <v>590</v>
      </c>
      <c r="G798" s="156"/>
    </row>
    <row r="799" spans="1:7" ht="11.25">
      <c r="A799" s="99">
        <v>240314</v>
      </c>
      <c r="B799" s="108" t="s">
        <v>2695</v>
      </c>
      <c r="C799" s="109">
        <v>12278</v>
      </c>
      <c r="D799" s="102">
        <v>0</v>
      </c>
      <c r="E799" s="96">
        <v>212219622</v>
      </c>
      <c r="F799" s="111" t="s">
        <v>591</v>
      </c>
      <c r="G799" s="156"/>
    </row>
    <row r="800" spans="1:7" ht="11.25">
      <c r="A800" s="99">
        <v>240314</v>
      </c>
      <c r="B800" s="108" t="s">
        <v>2695</v>
      </c>
      <c r="C800" s="109">
        <v>13248</v>
      </c>
      <c r="D800" s="102">
        <v>0</v>
      </c>
      <c r="E800" s="96">
        <v>219319693</v>
      </c>
      <c r="F800" s="111" t="s">
        <v>592</v>
      </c>
      <c r="G800" s="156"/>
    </row>
    <row r="801" spans="1:7" ht="11.25">
      <c r="A801" s="99">
        <v>240314</v>
      </c>
      <c r="B801" s="108" t="s">
        <v>2695</v>
      </c>
      <c r="C801" s="109">
        <v>87800</v>
      </c>
      <c r="D801" s="102">
        <v>0</v>
      </c>
      <c r="E801" s="96">
        <v>219819698</v>
      </c>
      <c r="F801" s="111" t="s">
        <v>593</v>
      </c>
      <c r="G801" s="156"/>
    </row>
    <row r="802" spans="1:7" ht="11.25">
      <c r="A802" s="99">
        <v>240314</v>
      </c>
      <c r="B802" s="108" t="s">
        <v>2695</v>
      </c>
      <c r="C802" s="109">
        <v>11383</v>
      </c>
      <c r="D802" s="102">
        <v>0</v>
      </c>
      <c r="E802" s="96">
        <v>210119701</v>
      </c>
      <c r="F802" s="111" t="s">
        <v>320</v>
      </c>
      <c r="G802" s="156"/>
    </row>
    <row r="803" spans="1:7" ht="11.25">
      <c r="A803" s="99">
        <v>240314</v>
      </c>
      <c r="B803" s="108" t="s">
        <v>2695</v>
      </c>
      <c r="C803" s="109">
        <v>52064</v>
      </c>
      <c r="D803" s="102">
        <v>0</v>
      </c>
      <c r="E803" s="96">
        <v>214319743</v>
      </c>
      <c r="F803" s="111" t="s">
        <v>594</v>
      </c>
      <c r="G803" s="156"/>
    </row>
    <row r="804" spans="1:7" ht="11.25">
      <c r="A804" s="99">
        <v>240314</v>
      </c>
      <c r="B804" s="108" t="s">
        <v>2695</v>
      </c>
      <c r="C804" s="109">
        <v>14727</v>
      </c>
      <c r="D804" s="102">
        <v>0</v>
      </c>
      <c r="E804" s="96">
        <v>216019760</v>
      </c>
      <c r="F804" s="111" t="s">
        <v>595</v>
      </c>
      <c r="G804" s="156"/>
    </row>
    <row r="805" spans="1:7" ht="11.25">
      <c r="A805" s="99">
        <v>240314</v>
      </c>
      <c r="B805" s="108" t="s">
        <v>2695</v>
      </c>
      <c r="C805" s="109">
        <v>29215</v>
      </c>
      <c r="D805" s="102">
        <v>0</v>
      </c>
      <c r="E805" s="96">
        <v>218019780</v>
      </c>
      <c r="F805" s="111" t="s">
        <v>596</v>
      </c>
      <c r="G805" s="156"/>
    </row>
    <row r="806" spans="1:7" ht="11.25">
      <c r="A806" s="99">
        <v>240314</v>
      </c>
      <c r="B806" s="108" t="s">
        <v>2695</v>
      </c>
      <c r="C806" s="109">
        <v>9208</v>
      </c>
      <c r="D806" s="102">
        <v>0</v>
      </c>
      <c r="E806" s="96">
        <v>218519785</v>
      </c>
      <c r="F806" s="111" t="s">
        <v>2715</v>
      </c>
      <c r="G806" s="156"/>
    </row>
    <row r="807" spans="1:7" ht="11.25">
      <c r="A807" s="99">
        <v>240314</v>
      </c>
      <c r="B807" s="108" t="s">
        <v>2695</v>
      </c>
      <c r="C807" s="109">
        <v>34175</v>
      </c>
      <c r="D807" s="102">
        <v>0</v>
      </c>
      <c r="E807" s="96">
        <v>210719807</v>
      </c>
      <c r="F807" s="111" t="s">
        <v>597</v>
      </c>
      <c r="G807" s="156"/>
    </row>
    <row r="808" spans="1:7" ht="11.25">
      <c r="A808" s="99">
        <v>240314</v>
      </c>
      <c r="B808" s="108" t="s">
        <v>2695</v>
      </c>
      <c r="C808" s="109">
        <v>49397</v>
      </c>
      <c r="D808" s="102">
        <v>0</v>
      </c>
      <c r="E808" s="96">
        <v>210919809</v>
      </c>
      <c r="F808" s="111" t="s">
        <v>598</v>
      </c>
      <c r="G808" s="156"/>
    </row>
    <row r="809" spans="1:7" ht="11.25">
      <c r="A809" s="99">
        <v>240314</v>
      </c>
      <c r="B809" s="108" t="s">
        <v>2695</v>
      </c>
      <c r="C809" s="109">
        <v>59192</v>
      </c>
      <c r="D809" s="102">
        <v>0</v>
      </c>
      <c r="E809" s="96">
        <v>212119821</v>
      </c>
      <c r="F809" s="111" t="s">
        <v>599</v>
      </c>
      <c r="G809" s="156"/>
    </row>
    <row r="810" spans="1:7" ht="11.25">
      <c r="A810" s="99">
        <v>240314</v>
      </c>
      <c r="B810" s="108" t="s">
        <v>2695</v>
      </c>
      <c r="C810" s="109">
        <v>28861</v>
      </c>
      <c r="D810" s="102">
        <v>0</v>
      </c>
      <c r="E810" s="96">
        <v>212419824</v>
      </c>
      <c r="F810" s="111" t="s">
        <v>600</v>
      </c>
      <c r="G810" s="156"/>
    </row>
    <row r="811" spans="1:7" ht="11.25">
      <c r="A811" s="99">
        <v>240314</v>
      </c>
      <c r="B811" s="108" t="s">
        <v>2695</v>
      </c>
      <c r="C811" s="109">
        <v>14826</v>
      </c>
      <c r="D811" s="102">
        <v>0</v>
      </c>
      <c r="E811" s="96">
        <v>214519845</v>
      </c>
      <c r="F811" s="111" t="s">
        <v>601</v>
      </c>
      <c r="G811" s="156"/>
    </row>
    <row r="812" spans="1:7" ht="11.25">
      <c r="A812" s="99">
        <v>240314</v>
      </c>
      <c r="B812" s="108" t="s">
        <v>2695</v>
      </c>
      <c r="C812" s="109">
        <v>102786</v>
      </c>
      <c r="D812" s="102">
        <v>0</v>
      </c>
      <c r="E812" s="96" t="s">
        <v>602</v>
      </c>
      <c r="F812" s="111" t="s">
        <v>603</v>
      </c>
      <c r="G812" s="156"/>
    </row>
    <row r="813" spans="1:7" ht="11.25">
      <c r="A813" s="99">
        <v>240314</v>
      </c>
      <c r="B813" s="108" t="s">
        <v>2695</v>
      </c>
      <c r="C813" s="109">
        <v>75128</v>
      </c>
      <c r="D813" s="102">
        <v>0</v>
      </c>
      <c r="E813" s="96" t="s">
        <v>604</v>
      </c>
      <c r="F813" s="111" t="s">
        <v>605</v>
      </c>
      <c r="G813" s="156"/>
    </row>
    <row r="814" spans="1:7" ht="11.25">
      <c r="A814" s="99">
        <v>240314</v>
      </c>
      <c r="B814" s="108" t="s">
        <v>2695</v>
      </c>
      <c r="C814" s="109">
        <v>33520</v>
      </c>
      <c r="D814" s="102">
        <v>0</v>
      </c>
      <c r="E814" s="96" t="s">
        <v>606</v>
      </c>
      <c r="F814" s="111" t="s">
        <v>607</v>
      </c>
      <c r="G814" s="156"/>
    </row>
    <row r="815" spans="1:7" ht="11.25">
      <c r="A815" s="99">
        <v>240314</v>
      </c>
      <c r="B815" s="108" t="s">
        <v>2695</v>
      </c>
      <c r="C815" s="109">
        <v>24085</v>
      </c>
      <c r="D815" s="102">
        <v>0</v>
      </c>
      <c r="E815" s="96" t="s">
        <v>608</v>
      </c>
      <c r="F815" s="111" t="s">
        <v>609</v>
      </c>
      <c r="G815" s="156"/>
    </row>
    <row r="816" spans="1:7" ht="11.25">
      <c r="A816" s="99">
        <v>240314</v>
      </c>
      <c r="B816" s="108" t="s">
        <v>2695</v>
      </c>
      <c r="C816" s="109">
        <v>39192</v>
      </c>
      <c r="D816" s="102">
        <v>0</v>
      </c>
      <c r="E816" s="96" t="s">
        <v>610</v>
      </c>
      <c r="F816" s="111" t="s">
        <v>611</v>
      </c>
      <c r="G816" s="156"/>
    </row>
    <row r="817" spans="1:7" ht="11.25">
      <c r="A817" s="99">
        <v>240314</v>
      </c>
      <c r="B817" s="108" t="s">
        <v>2695</v>
      </c>
      <c r="C817" s="109">
        <v>60458</v>
      </c>
      <c r="D817" s="102">
        <v>0</v>
      </c>
      <c r="E817" s="96" t="s">
        <v>612</v>
      </c>
      <c r="F817" s="111" t="s">
        <v>613</v>
      </c>
      <c r="G817" s="156"/>
    </row>
    <row r="818" spans="1:7" ht="11.25">
      <c r="A818" s="99">
        <v>240314</v>
      </c>
      <c r="B818" s="108" t="s">
        <v>2695</v>
      </c>
      <c r="C818" s="109">
        <v>40217</v>
      </c>
      <c r="D818" s="102">
        <v>0</v>
      </c>
      <c r="E818" s="96">
        <v>217820178</v>
      </c>
      <c r="F818" s="111" t="s">
        <v>614</v>
      </c>
      <c r="G818" s="156"/>
    </row>
    <row r="819" spans="1:7" ht="11.25">
      <c r="A819" s="99">
        <v>240314</v>
      </c>
      <c r="B819" s="108" t="s">
        <v>2695</v>
      </c>
      <c r="C819" s="109">
        <v>51929</v>
      </c>
      <c r="D819" s="102">
        <v>0</v>
      </c>
      <c r="E819" s="96" t="s">
        <v>615</v>
      </c>
      <c r="F819" s="111" t="s">
        <v>616</v>
      </c>
      <c r="G819" s="156"/>
    </row>
    <row r="820" spans="1:7" ht="11.25">
      <c r="A820" s="99">
        <v>240314</v>
      </c>
      <c r="B820" s="108" t="s">
        <v>2695</v>
      </c>
      <c r="C820" s="109">
        <v>33946</v>
      </c>
      <c r="D820" s="102">
        <v>0</v>
      </c>
      <c r="E820" s="96" t="s">
        <v>617</v>
      </c>
      <c r="F820" s="111" t="s">
        <v>618</v>
      </c>
      <c r="G820" s="156"/>
    </row>
    <row r="821" spans="1:7" ht="11.25">
      <c r="A821" s="99">
        <v>240314</v>
      </c>
      <c r="B821" s="108" t="s">
        <v>2695</v>
      </c>
      <c r="C821" s="109">
        <v>35179</v>
      </c>
      <c r="D821" s="102">
        <v>0</v>
      </c>
      <c r="E821" s="96" t="s">
        <v>619</v>
      </c>
      <c r="F821" s="111" t="s">
        <v>620</v>
      </c>
      <c r="G821" s="156"/>
    </row>
    <row r="822" spans="1:7" ht="11.25">
      <c r="A822" s="99">
        <v>240314</v>
      </c>
      <c r="B822" s="108" t="s">
        <v>2695</v>
      </c>
      <c r="C822" s="109">
        <v>16920</v>
      </c>
      <c r="D822" s="102">
        <v>0</v>
      </c>
      <c r="E822" s="96" t="s">
        <v>621</v>
      </c>
      <c r="F822" s="111" t="s">
        <v>622</v>
      </c>
      <c r="G822" s="156"/>
    </row>
    <row r="823" spans="1:7" ht="11.25">
      <c r="A823" s="99">
        <v>240314</v>
      </c>
      <c r="B823" s="108" t="s">
        <v>2695</v>
      </c>
      <c r="C823" s="109">
        <v>6579</v>
      </c>
      <c r="D823" s="102">
        <v>0</v>
      </c>
      <c r="E823" s="96" t="s">
        <v>623</v>
      </c>
      <c r="F823" s="111" t="s">
        <v>624</v>
      </c>
      <c r="G823" s="156"/>
    </row>
    <row r="824" spans="1:7" ht="11.25">
      <c r="A824" s="99">
        <v>240314</v>
      </c>
      <c r="B824" s="108" t="s">
        <v>2695</v>
      </c>
      <c r="C824" s="109">
        <v>20047</v>
      </c>
      <c r="D824" s="102">
        <v>0</v>
      </c>
      <c r="E824" s="96" t="s">
        <v>625</v>
      </c>
      <c r="F824" s="111" t="s">
        <v>626</v>
      </c>
      <c r="G824" s="156"/>
    </row>
    <row r="825" spans="1:7" ht="11.25">
      <c r="A825" s="99">
        <v>240314</v>
      </c>
      <c r="B825" s="108" t="s">
        <v>2695</v>
      </c>
      <c r="C825" s="109">
        <v>40660</v>
      </c>
      <c r="D825" s="102">
        <v>0</v>
      </c>
      <c r="E825" s="96" t="s">
        <v>627</v>
      </c>
      <c r="F825" s="111" t="s">
        <v>628</v>
      </c>
      <c r="G825" s="156"/>
    </row>
    <row r="826" spans="1:7" ht="11.25">
      <c r="A826" s="99">
        <v>240314</v>
      </c>
      <c r="B826" s="108" t="s">
        <v>2695</v>
      </c>
      <c r="C826" s="109">
        <v>13686</v>
      </c>
      <c r="D826" s="102">
        <v>0</v>
      </c>
      <c r="E826" s="96" t="s">
        <v>629</v>
      </c>
      <c r="F826" s="111" t="s">
        <v>630</v>
      </c>
      <c r="G826" s="156"/>
    </row>
    <row r="827" spans="1:7" ht="11.25">
      <c r="A827" s="99">
        <v>240314</v>
      </c>
      <c r="B827" s="108" t="s">
        <v>2695</v>
      </c>
      <c r="C827" s="109">
        <v>25926</v>
      </c>
      <c r="D827" s="102">
        <v>0</v>
      </c>
      <c r="E827" s="96" t="s">
        <v>631</v>
      </c>
      <c r="F827" s="111" t="s">
        <v>632</v>
      </c>
      <c r="G827" s="156"/>
    </row>
    <row r="828" spans="1:7" ht="11.25">
      <c r="A828" s="99">
        <v>240314</v>
      </c>
      <c r="B828" s="108" t="s">
        <v>2695</v>
      </c>
      <c r="C828" s="109">
        <v>29652</v>
      </c>
      <c r="D828" s="102">
        <v>0</v>
      </c>
      <c r="E828" s="96" t="s">
        <v>633</v>
      </c>
      <c r="F828" s="111" t="s">
        <v>634</v>
      </c>
      <c r="G828" s="156"/>
    </row>
    <row r="829" spans="1:7" ht="11.25">
      <c r="A829" s="99">
        <v>240314</v>
      </c>
      <c r="B829" s="108" t="s">
        <v>2695</v>
      </c>
      <c r="C829" s="109">
        <v>30926</v>
      </c>
      <c r="D829" s="102">
        <v>0</v>
      </c>
      <c r="E829" s="96" t="s">
        <v>635</v>
      </c>
      <c r="F829" s="111" t="s">
        <v>636</v>
      </c>
      <c r="G829" s="156"/>
    </row>
    <row r="830" spans="1:7" ht="11.25">
      <c r="A830" s="99">
        <v>240314</v>
      </c>
      <c r="B830" s="108" t="s">
        <v>2695</v>
      </c>
      <c r="C830" s="109">
        <v>23539</v>
      </c>
      <c r="D830" s="102">
        <v>0</v>
      </c>
      <c r="E830" s="96" t="s">
        <v>637</v>
      </c>
      <c r="F830" s="111" t="s">
        <v>638</v>
      </c>
      <c r="G830" s="156"/>
    </row>
    <row r="831" spans="1:7" ht="11.25">
      <c r="A831" s="99">
        <v>240314</v>
      </c>
      <c r="B831" s="108" t="s">
        <v>2695</v>
      </c>
      <c r="C831" s="109">
        <v>32356</v>
      </c>
      <c r="D831" s="102">
        <v>0</v>
      </c>
      <c r="E831" s="96" t="s">
        <v>639</v>
      </c>
      <c r="F831" s="111" t="s">
        <v>640</v>
      </c>
      <c r="G831" s="156"/>
    </row>
    <row r="832" spans="1:7" ht="11.25">
      <c r="A832" s="99">
        <v>240314</v>
      </c>
      <c r="B832" s="108" t="s">
        <v>2695</v>
      </c>
      <c r="C832" s="109">
        <v>24842</v>
      </c>
      <c r="D832" s="102">
        <v>0</v>
      </c>
      <c r="E832" s="96" t="s">
        <v>641</v>
      </c>
      <c r="F832" s="111" t="s">
        <v>642</v>
      </c>
      <c r="G832" s="156"/>
    </row>
    <row r="833" spans="1:7" ht="11.25">
      <c r="A833" s="99">
        <v>240314</v>
      </c>
      <c r="B833" s="108" t="s">
        <v>2695</v>
      </c>
      <c r="C833" s="109">
        <v>19253</v>
      </c>
      <c r="D833" s="102">
        <v>0</v>
      </c>
      <c r="E833" s="96" t="s">
        <v>643</v>
      </c>
      <c r="F833" s="111" t="s">
        <v>644</v>
      </c>
      <c r="G833" s="156"/>
    </row>
    <row r="834" spans="1:7" ht="11.25">
      <c r="A834" s="99">
        <v>240314</v>
      </c>
      <c r="B834" s="108" t="s">
        <v>2695</v>
      </c>
      <c r="C834" s="109">
        <v>24350</v>
      </c>
      <c r="D834" s="102">
        <v>0</v>
      </c>
      <c r="E834" s="96" t="s">
        <v>645</v>
      </c>
      <c r="F834" s="111" t="s">
        <v>646</v>
      </c>
      <c r="G834" s="156"/>
    </row>
    <row r="835" spans="1:7" ht="11.25">
      <c r="A835" s="99">
        <v>240314</v>
      </c>
      <c r="B835" s="108" t="s">
        <v>2695</v>
      </c>
      <c r="C835" s="109">
        <v>26769</v>
      </c>
      <c r="D835" s="102">
        <v>0</v>
      </c>
      <c r="E835" s="96" t="s">
        <v>647</v>
      </c>
      <c r="F835" s="111" t="s">
        <v>648</v>
      </c>
      <c r="G835" s="156"/>
    </row>
    <row r="836" spans="1:7" ht="11.25">
      <c r="A836" s="99">
        <v>240314</v>
      </c>
      <c r="B836" s="108" t="s">
        <v>2695</v>
      </c>
      <c r="C836" s="109">
        <v>75972</v>
      </c>
      <c r="D836" s="102">
        <v>0</v>
      </c>
      <c r="E836" s="96" t="s">
        <v>649</v>
      </c>
      <c r="F836" s="111" t="s">
        <v>650</v>
      </c>
      <c r="G836" s="156"/>
    </row>
    <row r="837" spans="1:7" ht="11.25">
      <c r="A837" s="99">
        <v>240314</v>
      </c>
      <c r="B837" s="108" t="s">
        <v>2695</v>
      </c>
      <c r="C837" s="109">
        <v>37049</v>
      </c>
      <c r="D837" s="102">
        <v>0</v>
      </c>
      <c r="E837" s="96" t="s">
        <v>651</v>
      </c>
      <c r="F837" s="111" t="s">
        <v>356</v>
      </c>
      <c r="G837" s="156"/>
    </row>
    <row r="838" spans="1:7" ht="11.25">
      <c r="A838" s="99">
        <v>240314</v>
      </c>
      <c r="B838" s="108" t="s">
        <v>2695</v>
      </c>
      <c r="C838" s="109">
        <v>34610</v>
      </c>
      <c r="D838" s="102">
        <v>0</v>
      </c>
      <c r="E838" s="96">
        <v>219023090</v>
      </c>
      <c r="F838" s="111" t="s">
        <v>652</v>
      </c>
      <c r="G838" s="156"/>
    </row>
    <row r="839" spans="1:7" ht="11.25">
      <c r="A839" s="99">
        <v>240314</v>
      </c>
      <c r="B839" s="108" t="s">
        <v>2695</v>
      </c>
      <c r="C839" s="109">
        <v>103235</v>
      </c>
      <c r="D839" s="102">
        <v>0</v>
      </c>
      <c r="E839" s="96" t="s">
        <v>653</v>
      </c>
      <c r="F839" s="111" t="s">
        <v>654</v>
      </c>
      <c r="G839" s="156"/>
    </row>
    <row r="840" spans="1:7" ht="11.25">
      <c r="A840" s="99">
        <v>240314</v>
      </c>
      <c r="B840" s="108" t="s">
        <v>2695</v>
      </c>
      <c r="C840" s="109">
        <v>20979</v>
      </c>
      <c r="D840" s="102">
        <v>0</v>
      </c>
      <c r="E840" s="96" t="s">
        <v>655</v>
      </c>
      <c r="F840" s="111" t="s">
        <v>656</v>
      </c>
      <c r="G840" s="156"/>
    </row>
    <row r="841" spans="1:7" ht="11.25">
      <c r="A841" s="99">
        <v>240314</v>
      </c>
      <c r="B841" s="108" t="s">
        <v>2695</v>
      </c>
      <c r="C841" s="109">
        <v>67577</v>
      </c>
      <c r="D841" s="102">
        <v>0</v>
      </c>
      <c r="E841" s="96" t="s">
        <v>657</v>
      </c>
      <c r="F841" s="111" t="s">
        <v>658</v>
      </c>
      <c r="G841" s="156"/>
    </row>
    <row r="842" spans="1:7" ht="11.25">
      <c r="A842" s="99">
        <v>240314</v>
      </c>
      <c r="B842" s="108" t="s">
        <v>2695</v>
      </c>
      <c r="C842" s="109">
        <v>69432</v>
      </c>
      <c r="D842" s="102">
        <v>0</v>
      </c>
      <c r="E842" s="96">
        <v>218923189</v>
      </c>
      <c r="F842" s="111" t="s">
        <v>659</v>
      </c>
      <c r="G842" s="156"/>
    </row>
    <row r="843" spans="1:7" ht="11.25">
      <c r="A843" s="99">
        <v>240314</v>
      </c>
      <c r="B843" s="108" t="s">
        <v>2695</v>
      </c>
      <c r="C843" s="109">
        <v>24432</v>
      </c>
      <c r="D843" s="102">
        <v>0</v>
      </c>
      <c r="E843" s="96" t="s">
        <v>660</v>
      </c>
      <c r="F843" s="111" t="s">
        <v>661</v>
      </c>
      <c r="G843" s="156"/>
    </row>
    <row r="844" spans="1:7" ht="11.25">
      <c r="A844" s="99">
        <v>240314</v>
      </c>
      <c r="B844" s="108" t="s">
        <v>2695</v>
      </c>
      <c r="C844" s="109">
        <v>19291</v>
      </c>
      <c r="D844" s="102">
        <v>0</v>
      </c>
      <c r="E844" s="96" t="s">
        <v>662</v>
      </c>
      <c r="F844" s="111" t="s">
        <v>663</v>
      </c>
      <c r="G844" s="156"/>
    </row>
    <row r="845" spans="1:7" ht="11.25">
      <c r="A845" s="99">
        <v>240314</v>
      </c>
      <c r="B845" s="108" t="s">
        <v>2695</v>
      </c>
      <c r="C845" s="109">
        <v>32310</v>
      </c>
      <c r="D845" s="102">
        <v>0</v>
      </c>
      <c r="E845" s="96" t="s">
        <v>664</v>
      </c>
      <c r="F845" s="111" t="s">
        <v>665</v>
      </c>
      <c r="G845" s="156"/>
    </row>
    <row r="846" spans="1:7" ht="11.25">
      <c r="A846" s="99">
        <v>240314</v>
      </c>
      <c r="B846" s="108" t="s">
        <v>2695</v>
      </c>
      <c r="C846" s="109">
        <v>25860</v>
      </c>
      <c r="D846" s="102">
        <v>0</v>
      </c>
      <c r="E846" s="96" t="s">
        <v>666</v>
      </c>
      <c r="F846" s="111" t="s">
        <v>667</v>
      </c>
      <c r="G846" s="156"/>
    </row>
    <row r="847" spans="1:7" ht="11.25">
      <c r="A847" s="99">
        <v>240314</v>
      </c>
      <c r="B847" s="108" t="s">
        <v>2695</v>
      </c>
      <c r="C847" s="109">
        <v>96906</v>
      </c>
      <c r="D847" s="102">
        <v>0</v>
      </c>
      <c r="E847" s="96" t="s">
        <v>668</v>
      </c>
      <c r="F847" s="111" t="s">
        <v>669</v>
      </c>
      <c r="G847" s="156"/>
    </row>
    <row r="848" spans="1:7" ht="11.25">
      <c r="A848" s="99">
        <v>240314</v>
      </c>
      <c r="B848" s="108" t="s">
        <v>2695</v>
      </c>
      <c r="C848" s="109">
        <v>56838</v>
      </c>
      <c r="D848" s="102">
        <v>0</v>
      </c>
      <c r="E848" s="96" t="s">
        <v>670</v>
      </c>
      <c r="F848" s="111" t="s">
        <v>671</v>
      </c>
      <c r="G848" s="156"/>
    </row>
    <row r="849" spans="1:7" ht="11.25">
      <c r="A849" s="99">
        <v>240314</v>
      </c>
      <c r="B849" s="108" t="s">
        <v>2695</v>
      </c>
      <c r="C849" s="109">
        <v>117729</v>
      </c>
      <c r="D849" s="102">
        <v>0</v>
      </c>
      <c r="E849" s="96" t="s">
        <v>2501</v>
      </c>
      <c r="F849" s="111" t="s">
        <v>672</v>
      </c>
      <c r="G849" s="156"/>
    </row>
    <row r="850" spans="1:7" ht="11.25">
      <c r="A850" s="99">
        <v>240314</v>
      </c>
      <c r="B850" s="108" t="s">
        <v>2695</v>
      </c>
      <c r="C850" s="109">
        <v>47195</v>
      </c>
      <c r="D850" s="102">
        <v>0</v>
      </c>
      <c r="E850" s="96">
        <v>217023570</v>
      </c>
      <c r="F850" s="111" t="s">
        <v>673</v>
      </c>
      <c r="G850" s="156"/>
    </row>
    <row r="851" spans="1:7" ht="11.25">
      <c r="A851" s="99">
        <v>240314</v>
      </c>
      <c r="B851" s="108" t="s">
        <v>2695</v>
      </c>
      <c r="C851" s="109">
        <v>45153</v>
      </c>
      <c r="D851" s="102">
        <v>0</v>
      </c>
      <c r="E851" s="96">
        <v>217423574</v>
      </c>
      <c r="F851" s="111" t="s">
        <v>674</v>
      </c>
      <c r="G851" s="156"/>
    </row>
    <row r="852" spans="1:7" ht="11.25">
      <c r="A852" s="99">
        <v>240314</v>
      </c>
      <c r="B852" s="108" t="s">
        <v>2695</v>
      </c>
      <c r="C852" s="109">
        <v>53074</v>
      </c>
      <c r="D852" s="102">
        <v>0</v>
      </c>
      <c r="E852" s="96">
        <v>218023580</v>
      </c>
      <c r="F852" s="111" t="s">
        <v>675</v>
      </c>
      <c r="G852" s="156"/>
    </row>
    <row r="853" spans="1:7" ht="11.25">
      <c r="A853" s="99">
        <v>240314</v>
      </c>
      <c r="B853" s="108" t="s">
        <v>2695</v>
      </c>
      <c r="C853" s="109">
        <v>28077</v>
      </c>
      <c r="D853" s="102">
        <v>0</v>
      </c>
      <c r="E853" s="96">
        <v>218623586</v>
      </c>
      <c r="F853" s="111" t="s">
        <v>676</v>
      </c>
      <c r="G853" s="156"/>
    </row>
    <row r="854" spans="1:7" ht="11.25">
      <c r="A854" s="99">
        <v>240314</v>
      </c>
      <c r="B854" s="108" t="s">
        <v>2695</v>
      </c>
      <c r="C854" s="109">
        <v>117896</v>
      </c>
      <c r="D854" s="102">
        <v>0</v>
      </c>
      <c r="E854" s="96" t="s">
        <v>677</v>
      </c>
      <c r="F854" s="111" t="s">
        <v>678</v>
      </c>
      <c r="G854" s="156"/>
    </row>
    <row r="855" spans="1:7" ht="11.25">
      <c r="A855" s="99">
        <v>240314</v>
      </c>
      <c r="B855" s="108" t="s">
        <v>2695</v>
      </c>
      <c r="C855" s="109">
        <v>59517</v>
      </c>
      <c r="D855" s="102">
        <v>0</v>
      </c>
      <c r="E855" s="96" t="s">
        <v>679</v>
      </c>
      <c r="F855" s="111" t="s">
        <v>680</v>
      </c>
      <c r="G855" s="156"/>
    </row>
    <row r="856" spans="1:7" ht="11.25">
      <c r="A856" s="99">
        <v>240314</v>
      </c>
      <c r="B856" s="108" t="s">
        <v>2695</v>
      </c>
      <c r="C856" s="109">
        <v>54530</v>
      </c>
      <c r="D856" s="102">
        <v>0</v>
      </c>
      <c r="E856" s="96" t="s">
        <v>681</v>
      </c>
      <c r="F856" s="111" t="s">
        <v>682</v>
      </c>
      <c r="G856" s="156"/>
    </row>
    <row r="857" spans="1:7" ht="11.25">
      <c r="A857" s="99">
        <v>240314</v>
      </c>
      <c r="B857" s="108" t="s">
        <v>2695</v>
      </c>
      <c r="C857" s="109">
        <v>40492</v>
      </c>
      <c r="D857" s="102">
        <v>0</v>
      </c>
      <c r="E857" s="96" t="s">
        <v>683</v>
      </c>
      <c r="F857" s="111" t="s">
        <v>159</v>
      </c>
      <c r="G857" s="156"/>
    </row>
    <row r="858" spans="1:7" ht="11.25">
      <c r="A858" s="99">
        <v>240314</v>
      </c>
      <c r="B858" s="108" t="s">
        <v>2695</v>
      </c>
      <c r="C858" s="109">
        <v>65980</v>
      </c>
      <c r="D858" s="102">
        <v>0</v>
      </c>
      <c r="E858" s="96" t="s">
        <v>684</v>
      </c>
      <c r="F858" s="111" t="s">
        <v>685</v>
      </c>
      <c r="G858" s="156"/>
    </row>
    <row r="859" spans="1:7" ht="11.25">
      <c r="A859" s="99">
        <v>240314</v>
      </c>
      <c r="B859" s="108" t="s">
        <v>2695</v>
      </c>
      <c r="C859" s="109">
        <v>134233</v>
      </c>
      <c r="D859" s="102">
        <v>0</v>
      </c>
      <c r="E859" s="96" t="s">
        <v>686</v>
      </c>
      <c r="F859" s="111" t="s">
        <v>687</v>
      </c>
      <c r="G859" s="156"/>
    </row>
    <row r="860" spans="1:7" ht="11.25">
      <c r="A860" s="99">
        <v>240314</v>
      </c>
      <c r="B860" s="108" t="s">
        <v>2695</v>
      </c>
      <c r="C860" s="109">
        <v>59413</v>
      </c>
      <c r="D860" s="102">
        <v>0</v>
      </c>
      <c r="E860" s="96" t="s">
        <v>688</v>
      </c>
      <c r="F860" s="111" t="s">
        <v>689</v>
      </c>
      <c r="G860" s="156"/>
    </row>
    <row r="861" spans="1:7" ht="11.25">
      <c r="A861" s="99">
        <v>240314</v>
      </c>
      <c r="B861" s="108" t="s">
        <v>2695</v>
      </c>
      <c r="C861" s="109">
        <v>11108</v>
      </c>
      <c r="D861" s="102">
        <v>0</v>
      </c>
      <c r="E861" s="96" t="s">
        <v>690</v>
      </c>
      <c r="F861" s="111" t="s">
        <v>691</v>
      </c>
      <c r="G861" s="156"/>
    </row>
    <row r="862" spans="1:7" ht="11.25">
      <c r="A862" s="99">
        <v>240314</v>
      </c>
      <c r="B862" s="108" t="s">
        <v>2695</v>
      </c>
      <c r="C862" s="109">
        <v>7009</v>
      </c>
      <c r="D862" s="102">
        <v>0</v>
      </c>
      <c r="E862" s="96" t="s">
        <v>692</v>
      </c>
      <c r="F862" s="111" t="s">
        <v>693</v>
      </c>
      <c r="G862" s="156"/>
    </row>
    <row r="863" spans="1:7" ht="11.25">
      <c r="A863" s="99">
        <v>240314</v>
      </c>
      <c r="B863" s="108" t="s">
        <v>2695</v>
      </c>
      <c r="C863" s="109">
        <v>10648</v>
      </c>
      <c r="D863" s="102">
        <v>0</v>
      </c>
      <c r="E863" s="96" t="s">
        <v>694</v>
      </c>
      <c r="F863" s="111" t="s">
        <v>695</v>
      </c>
      <c r="G863" s="156"/>
    </row>
    <row r="864" spans="1:7" ht="11.25">
      <c r="A864" s="99">
        <v>240314</v>
      </c>
      <c r="B864" s="108" t="s">
        <v>2695</v>
      </c>
      <c r="C864" s="109">
        <v>15751</v>
      </c>
      <c r="D864" s="102">
        <v>0</v>
      </c>
      <c r="E864" s="96" t="s">
        <v>696</v>
      </c>
      <c r="F864" s="111" t="s">
        <v>697</v>
      </c>
      <c r="G864" s="156"/>
    </row>
    <row r="865" spans="1:7" ht="11.25">
      <c r="A865" s="99">
        <v>240314</v>
      </c>
      <c r="B865" s="108" t="s">
        <v>2695</v>
      </c>
      <c r="C865" s="109">
        <v>13374</v>
      </c>
      <c r="D865" s="102">
        <v>0</v>
      </c>
      <c r="E865" s="96" t="s">
        <v>698</v>
      </c>
      <c r="F865" s="111" t="s">
        <v>699</v>
      </c>
      <c r="G865" s="156"/>
    </row>
    <row r="866" spans="1:7" ht="11.25">
      <c r="A866" s="99">
        <v>240314</v>
      </c>
      <c r="B866" s="108" t="s">
        <v>2695</v>
      </c>
      <c r="C866" s="109">
        <v>3054</v>
      </c>
      <c r="D866" s="102">
        <v>0</v>
      </c>
      <c r="E866" s="96" t="s">
        <v>700</v>
      </c>
      <c r="F866" s="111" t="s">
        <v>701</v>
      </c>
      <c r="G866" s="156"/>
    </row>
    <row r="867" spans="1:7" ht="11.25">
      <c r="A867" s="99">
        <v>240314</v>
      </c>
      <c r="B867" s="108" t="s">
        <v>2695</v>
      </c>
      <c r="C867" s="109">
        <v>3312</v>
      </c>
      <c r="D867" s="102">
        <v>0</v>
      </c>
      <c r="E867" s="96" t="s">
        <v>702</v>
      </c>
      <c r="F867" s="111" t="s">
        <v>703</v>
      </c>
      <c r="G867" s="156"/>
    </row>
    <row r="868" spans="1:7" ht="11.25">
      <c r="A868" s="99">
        <v>240314</v>
      </c>
      <c r="B868" s="108" t="s">
        <v>2695</v>
      </c>
      <c r="C868" s="109">
        <v>8484</v>
      </c>
      <c r="D868" s="102">
        <v>0</v>
      </c>
      <c r="E868" s="96" t="s">
        <v>704</v>
      </c>
      <c r="F868" s="111" t="s">
        <v>705</v>
      </c>
      <c r="G868" s="156"/>
    </row>
    <row r="869" spans="1:7" ht="11.25">
      <c r="A869" s="99">
        <v>240314</v>
      </c>
      <c r="B869" s="108" t="s">
        <v>2695</v>
      </c>
      <c r="C869" s="109">
        <v>5603</v>
      </c>
      <c r="D869" s="102">
        <v>0</v>
      </c>
      <c r="E869" s="96" t="s">
        <v>2408</v>
      </c>
      <c r="F869" s="111" t="s">
        <v>706</v>
      </c>
      <c r="G869" s="156"/>
    </row>
    <row r="870" spans="1:7" ht="11.25">
      <c r="A870" s="99">
        <v>240314</v>
      </c>
      <c r="B870" s="108" t="s">
        <v>2695</v>
      </c>
      <c r="C870" s="109">
        <v>8684</v>
      </c>
      <c r="D870" s="102">
        <v>0</v>
      </c>
      <c r="E870" s="96" t="s">
        <v>707</v>
      </c>
      <c r="F870" s="111" t="s">
        <v>708</v>
      </c>
      <c r="G870" s="156"/>
    </row>
    <row r="871" spans="1:7" ht="11.25">
      <c r="A871" s="99">
        <v>240314</v>
      </c>
      <c r="B871" s="108" t="s">
        <v>2695</v>
      </c>
      <c r="C871" s="109">
        <v>36668</v>
      </c>
      <c r="D871" s="102">
        <v>0</v>
      </c>
      <c r="E871" s="96" t="s">
        <v>709</v>
      </c>
      <c r="F871" s="111" t="s">
        <v>710</v>
      </c>
      <c r="G871" s="156"/>
    </row>
    <row r="872" spans="1:7" ht="11.25">
      <c r="A872" s="99">
        <v>240314</v>
      </c>
      <c r="B872" s="108" t="s">
        <v>2695</v>
      </c>
      <c r="C872" s="109">
        <v>17399</v>
      </c>
      <c r="D872" s="102">
        <v>0</v>
      </c>
      <c r="E872" s="96" t="s">
        <v>711</v>
      </c>
      <c r="F872" s="111" t="s">
        <v>712</v>
      </c>
      <c r="G872" s="156"/>
    </row>
    <row r="873" spans="1:7" ht="11.25">
      <c r="A873" s="99">
        <v>240314</v>
      </c>
      <c r="B873" s="108" t="s">
        <v>2695</v>
      </c>
      <c r="C873" s="109">
        <v>18671</v>
      </c>
      <c r="D873" s="102">
        <v>0</v>
      </c>
      <c r="E873" s="96" t="s">
        <v>713</v>
      </c>
      <c r="F873" s="111" t="s">
        <v>714</v>
      </c>
      <c r="G873" s="156"/>
    </row>
    <row r="874" spans="1:7" ht="11.25">
      <c r="A874" s="99">
        <v>240314</v>
      </c>
      <c r="B874" s="108" t="s">
        <v>2695</v>
      </c>
      <c r="C874" s="109">
        <v>7349</v>
      </c>
      <c r="D874" s="102">
        <v>0</v>
      </c>
      <c r="E874" s="96" t="s">
        <v>715</v>
      </c>
      <c r="F874" s="111" t="s">
        <v>716</v>
      </c>
      <c r="G874" s="156"/>
    </row>
    <row r="875" spans="1:7" ht="11.25">
      <c r="A875" s="99">
        <v>240314</v>
      </c>
      <c r="B875" s="108" t="s">
        <v>2695</v>
      </c>
      <c r="C875" s="109">
        <v>4542</v>
      </c>
      <c r="D875" s="102">
        <v>0</v>
      </c>
      <c r="E875" s="96" t="s">
        <v>717</v>
      </c>
      <c r="F875" s="111" t="s">
        <v>718</v>
      </c>
      <c r="G875" s="156"/>
    </row>
    <row r="876" spans="1:7" ht="11.25">
      <c r="A876" s="99">
        <v>240314</v>
      </c>
      <c r="B876" s="108" t="s">
        <v>2695</v>
      </c>
      <c r="C876" s="109">
        <v>66852</v>
      </c>
      <c r="D876" s="102">
        <v>0</v>
      </c>
      <c r="E876" s="96" t="s">
        <v>719</v>
      </c>
      <c r="F876" s="111" t="s">
        <v>720</v>
      </c>
      <c r="G876" s="156"/>
    </row>
    <row r="877" spans="1:7" ht="11.25">
      <c r="A877" s="99">
        <v>240314</v>
      </c>
      <c r="B877" s="108" t="s">
        <v>2695</v>
      </c>
      <c r="C877" s="109">
        <v>8761</v>
      </c>
      <c r="D877" s="102">
        <v>0</v>
      </c>
      <c r="E877" s="96" t="s">
        <v>721</v>
      </c>
      <c r="F877" s="111" t="s">
        <v>722</v>
      </c>
      <c r="G877" s="156"/>
    </row>
    <row r="878" spans="1:7" ht="11.25">
      <c r="A878" s="99">
        <v>240314</v>
      </c>
      <c r="B878" s="108" t="s">
        <v>2695</v>
      </c>
      <c r="C878" s="109">
        <v>13324</v>
      </c>
      <c r="D878" s="102">
        <v>0</v>
      </c>
      <c r="E878" s="96" t="s">
        <v>723</v>
      </c>
      <c r="F878" s="111" t="s">
        <v>724</v>
      </c>
      <c r="G878" s="156"/>
    </row>
    <row r="879" spans="1:7" ht="11.25">
      <c r="A879" s="99">
        <v>240314</v>
      </c>
      <c r="B879" s="108" t="s">
        <v>2695</v>
      </c>
      <c r="C879" s="109">
        <v>21681</v>
      </c>
      <c r="D879" s="102">
        <v>0</v>
      </c>
      <c r="E879" s="96" t="s">
        <v>725</v>
      </c>
      <c r="F879" s="111" t="s">
        <v>726</v>
      </c>
      <c r="G879" s="156"/>
    </row>
    <row r="880" spans="1:7" ht="11.25">
      <c r="A880" s="99">
        <v>240314</v>
      </c>
      <c r="B880" s="108" t="s">
        <v>2695</v>
      </c>
      <c r="C880" s="109">
        <v>15704</v>
      </c>
      <c r="D880" s="102">
        <v>0</v>
      </c>
      <c r="E880" s="96" t="s">
        <v>727</v>
      </c>
      <c r="F880" s="111" t="s">
        <v>728</v>
      </c>
      <c r="G880" s="156"/>
    </row>
    <row r="881" spans="1:7" ht="11.25">
      <c r="A881" s="99">
        <v>240314</v>
      </c>
      <c r="B881" s="108" t="s">
        <v>2695</v>
      </c>
      <c r="C881" s="109">
        <v>15794</v>
      </c>
      <c r="D881" s="102">
        <v>0</v>
      </c>
      <c r="E881" s="96" t="s">
        <v>729</v>
      </c>
      <c r="F881" s="111" t="s">
        <v>730</v>
      </c>
      <c r="G881" s="156"/>
    </row>
    <row r="882" spans="1:7" ht="11.25">
      <c r="A882" s="99">
        <v>240314</v>
      </c>
      <c r="B882" s="108" t="s">
        <v>2695</v>
      </c>
      <c r="C882" s="109">
        <v>7485</v>
      </c>
      <c r="D882" s="102">
        <v>0</v>
      </c>
      <c r="E882" s="96" t="s">
        <v>731</v>
      </c>
      <c r="F882" s="111" t="s">
        <v>732</v>
      </c>
      <c r="G882" s="156"/>
    </row>
    <row r="883" spans="1:7" ht="11.25">
      <c r="A883" s="99">
        <v>240314</v>
      </c>
      <c r="B883" s="108" t="s">
        <v>2695</v>
      </c>
      <c r="C883" s="109">
        <v>24913</v>
      </c>
      <c r="D883" s="102">
        <v>0</v>
      </c>
      <c r="E883" s="96" t="s">
        <v>733</v>
      </c>
      <c r="F883" s="111" t="s">
        <v>734</v>
      </c>
      <c r="G883" s="156"/>
    </row>
    <row r="884" spans="1:7" ht="11.25">
      <c r="A884" s="99">
        <v>240314</v>
      </c>
      <c r="B884" s="108" t="s">
        <v>2695</v>
      </c>
      <c r="C884" s="109">
        <v>6636</v>
      </c>
      <c r="D884" s="102">
        <v>0</v>
      </c>
      <c r="E884" s="96">
        <v>215825258</v>
      </c>
      <c r="F884" s="111" t="s">
        <v>287</v>
      </c>
      <c r="G884" s="156"/>
    </row>
    <row r="885" spans="1:7" ht="11.25">
      <c r="A885" s="99">
        <v>240314</v>
      </c>
      <c r="B885" s="108" t="s">
        <v>2695</v>
      </c>
      <c r="C885" s="109">
        <v>11602</v>
      </c>
      <c r="D885" s="102">
        <v>0</v>
      </c>
      <c r="E885" s="96" t="s">
        <v>735</v>
      </c>
      <c r="F885" s="111" t="s">
        <v>736</v>
      </c>
      <c r="G885" s="156"/>
    </row>
    <row r="886" spans="1:7" ht="11.25">
      <c r="A886" s="99">
        <v>240314</v>
      </c>
      <c r="B886" s="108" t="s">
        <v>2695</v>
      </c>
      <c r="C886" s="109">
        <v>95198</v>
      </c>
      <c r="D886" s="102">
        <v>0</v>
      </c>
      <c r="E886" s="96" t="s">
        <v>737</v>
      </c>
      <c r="F886" s="111" t="s">
        <v>738</v>
      </c>
      <c r="G886" s="156"/>
    </row>
    <row r="887" spans="1:7" ht="11.25">
      <c r="A887" s="99">
        <v>240314</v>
      </c>
      <c r="B887" s="108" t="s">
        <v>2695</v>
      </c>
      <c r="C887" s="109">
        <v>11874</v>
      </c>
      <c r="D887" s="102">
        <v>0</v>
      </c>
      <c r="E887" s="96" t="s">
        <v>739</v>
      </c>
      <c r="F887" s="111" t="s">
        <v>740</v>
      </c>
      <c r="G887" s="156"/>
    </row>
    <row r="888" spans="1:7" ht="11.25">
      <c r="A888" s="99">
        <v>240314</v>
      </c>
      <c r="B888" s="108" t="s">
        <v>2695</v>
      </c>
      <c r="C888" s="109">
        <v>7542</v>
      </c>
      <c r="D888" s="102">
        <v>0</v>
      </c>
      <c r="E888" s="96">
        <v>218125281</v>
      </c>
      <c r="F888" s="111" t="s">
        <v>741</v>
      </c>
      <c r="G888" s="156"/>
    </row>
    <row r="889" spans="1:7" ht="11.25">
      <c r="A889" s="99">
        <v>240314</v>
      </c>
      <c r="B889" s="108" t="s">
        <v>2695</v>
      </c>
      <c r="C889" s="109">
        <v>44324</v>
      </c>
      <c r="D889" s="102">
        <v>0</v>
      </c>
      <c r="E889" s="96" t="s">
        <v>742</v>
      </c>
      <c r="F889" s="111" t="s">
        <v>743</v>
      </c>
      <c r="G889" s="156"/>
    </row>
    <row r="890" spans="1:7" ht="11.25">
      <c r="A890" s="99">
        <v>240314</v>
      </c>
      <c r="B890" s="108" t="s">
        <v>2695</v>
      </c>
      <c r="C890" s="109">
        <v>7028</v>
      </c>
      <c r="D890" s="102">
        <v>0</v>
      </c>
      <c r="E890" s="96" t="s">
        <v>744</v>
      </c>
      <c r="F890" s="111" t="s">
        <v>745</v>
      </c>
      <c r="G890" s="156"/>
    </row>
    <row r="891" spans="1:7" ht="11.25">
      <c r="A891" s="99">
        <v>240314</v>
      </c>
      <c r="B891" s="108" t="s">
        <v>2695</v>
      </c>
      <c r="C891" s="109">
        <v>7881</v>
      </c>
      <c r="D891" s="102">
        <v>0</v>
      </c>
      <c r="E891" s="96" t="s">
        <v>746</v>
      </c>
      <c r="F891" s="111" t="s">
        <v>747</v>
      </c>
      <c r="G891" s="156"/>
    </row>
    <row r="892" spans="1:7" ht="11.25">
      <c r="A892" s="99">
        <v>240314</v>
      </c>
      <c r="B892" s="108" t="s">
        <v>2695</v>
      </c>
      <c r="C892" s="109">
        <v>10280</v>
      </c>
      <c r="D892" s="102">
        <v>0</v>
      </c>
      <c r="E892" s="96">
        <v>219525295</v>
      </c>
      <c r="F892" s="111" t="s">
        <v>748</v>
      </c>
      <c r="G892" s="156"/>
    </row>
    <row r="893" spans="1:7" ht="11.25">
      <c r="A893" s="99">
        <v>240314</v>
      </c>
      <c r="B893" s="108" t="s">
        <v>2695</v>
      </c>
      <c r="C893" s="109">
        <v>13183</v>
      </c>
      <c r="D893" s="102">
        <v>0</v>
      </c>
      <c r="E893" s="96" t="s">
        <v>749</v>
      </c>
      <c r="F893" s="111" t="s">
        <v>750</v>
      </c>
      <c r="G893" s="156"/>
    </row>
    <row r="894" spans="1:7" ht="11.25">
      <c r="A894" s="99">
        <v>240314</v>
      </c>
      <c r="B894" s="108" t="s">
        <v>2695</v>
      </c>
      <c r="C894" s="109">
        <v>4090</v>
      </c>
      <c r="D894" s="102">
        <v>0</v>
      </c>
      <c r="E894" s="96" t="s">
        <v>751</v>
      </c>
      <c r="F894" s="111" t="s">
        <v>752</v>
      </c>
      <c r="G894" s="156"/>
    </row>
    <row r="895" spans="1:7" ht="11.25">
      <c r="A895" s="99">
        <v>240314</v>
      </c>
      <c r="B895" s="108" t="s">
        <v>2695</v>
      </c>
      <c r="C895" s="109">
        <v>7575</v>
      </c>
      <c r="D895" s="102">
        <v>0</v>
      </c>
      <c r="E895" s="96" t="s">
        <v>753</v>
      </c>
      <c r="F895" s="111" t="s">
        <v>95</v>
      </c>
      <c r="G895" s="156"/>
    </row>
    <row r="896" spans="1:7" ht="11.25">
      <c r="A896" s="99">
        <v>240314</v>
      </c>
      <c r="B896" s="108" t="s">
        <v>2695</v>
      </c>
      <c r="C896" s="109">
        <v>13073</v>
      </c>
      <c r="D896" s="102">
        <v>0</v>
      </c>
      <c r="E896" s="96" t="s">
        <v>754</v>
      </c>
      <c r="F896" s="111" t="s">
        <v>755</v>
      </c>
      <c r="G896" s="156"/>
    </row>
    <row r="897" spans="1:7" ht="11.25">
      <c r="A897" s="99">
        <v>240314</v>
      </c>
      <c r="B897" s="108" t="s">
        <v>2695</v>
      </c>
      <c r="C897" s="109">
        <v>28209</v>
      </c>
      <c r="D897" s="102">
        <v>0</v>
      </c>
      <c r="E897" s="96" t="s">
        <v>756</v>
      </c>
      <c r="F897" s="111" t="s">
        <v>757</v>
      </c>
      <c r="G897" s="156"/>
    </row>
    <row r="898" spans="1:7" ht="11.25">
      <c r="A898" s="99">
        <v>240314</v>
      </c>
      <c r="B898" s="108" t="s">
        <v>2695</v>
      </c>
      <c r="C898" s="109">
        <v>17550</v>
      </c>
      <c r="D898" s="102">
        <v>0</v>
      </c>
      <c r="E898" s="96" t="s">
        <v>758</v>
      </c>
      <c r="F898" s="111" t="s">
        <v>759</v>
      </c>
      <c r="G898" s="156"/>
    </row>
    <row r="899" spans="1:7" ht="11.25">
      <c r="A899" s="99">
        <v>240314</v>
      </c>
      <c r="B899" s="108" t="s">
        <v>2695</v>
      </c>
      <c r="C899" s="109">
        <v>4209</v>
      </c>
      <c r="D899" s="102">
        <v>0</v>
      </c>
      <c r="E899" s="96" t="s">
        <v>760</v>
      </c>
      <c r="F899" s="111" t="s">
        <v>761</v>
      </c>
      <c r="G899" s="156"/>
    </row>
    <row r="900" spans="1:7" ht="11.25">
      <c r="A900" s="99">
        <v>240314</v>
      </c>
      <c r="B900" s="108" t="s">
        <v>2695</v>
      </c>
      <c r="C900" s="109">
        <v>5644</v>
      </c>
      <c r="D900" s="102">
        <v>0</v>
      </c>
      <c r="E900" s="96" t="s">
        <v>762</v>
      </c>
      <c r="F900" s="111" t="s">
        <v>763</v>
      </c>
      <c r="G900" s="156"/>
    </row>
    <row r="901" spans="1:7" ht="11.25">
      <c r="A901" s="99">
        <v>240314</v>
      </c>
      <c r="B901" s="108" t="s">
        <v>2695</v>
      </c>
      <c r="C901" s="109">
        <v>4152</v>
      </c>
      <c r="D901" s="102">
        <v>0</v>
      </c>
      <c r="E901" s="96">
        <v>212825328</v>
      </c>
      <c r="F901" s="111" t="s">
        <v>764</v>
      </c>
      <c r="G901" s="156"/>
    </row>
    <row r="902" spans="1:7" ht="11.25">
      <c r="A902" s="99">
        <v>240314</v>
      </c>
      <c r="B902" s="108" t="s">
        <v>2695</v>
      </c>
      <c r="C902" s="109">
        <v>6118</v>
      </c>
      <c r="D902" s="102">
        <v>0</v>
      </c>
      <c r="E902" s="96" t="s">
        <v>765</v>
      </c>
      <c r="F902" s="111" t="s">
        <v>766</v>
      </c>
      <c r="G902" s="156"/>
    </row>
    <row r="903" spans="1:7" ht="11.25">
      <c r="A903" s="99">
        <v>240314</v>
      </c>
      <c r="B903" s="108" t="s">
        <v>2695</v>
      </c>
      <c r="C903" s="109">
        <v>5039</v>
      </c>
      <c r="D903" s="102">
        <v>0</v>
      </c>
      <c r="E903" s="96" t="s">
        <v>767</v>
      </c>
      <c r="F903" s="111" t="s">
        <v>768</v>
      </c>
      <c r="G903" s="156"/>
    </row>
    <row r="904" spans="1:7" ht="11.25">
      <c r="A904" s="99">
        <v>240314</v>
      </c>
      <c r="B904" s="108" t="s">
        <v>2695</v>
      </c>
      <c r="C904" s="109">
        <v>3132</v>
      </c>
      <c r="D904" s="102">
        <v>0</v>
      </c>
      <c r="E904" s="96" t="s">
        <v>769</v>
      </c>
      <c r="F904" s="111" t="s">
        <v>770</v>
      </c>
      <c r="G904" s="156"/>
    </row>
    <row r="905" spans="1:7" ht="11.25">
      <c r="A905" s="99">
        <v>240314</v>
      </c>
      <c r="B905" s="108" t="s">
        <v>2695</v>
      </c>
      <c r="C905" s="109">
        <v>9483</v>
      </c>
      <c r="D905" s="102">
        <v>0</v>
      </c>
      <c r="E905" s="96" t="s">
        <v>771</v>
      </c>
      <c r="F905" s="111" t="s">
        <v>772</v>
      </c>
      <c r="G905" s="156"/>
    </row>
    <row r="906" spans="1:7" ht="11.25">
      <c r="A906" s="99">
        <v>240314</v>
      </c>
      <c r="B906" s="108" t="s">
        <v>2695</v>
      </c>
      <c r="C906" s="109">
        <v>18157</v>
      </c>
      <c r="D906" s="102">
        <v>0</v>
      </c>
      <c r="E906" s="96" t="s">
        <v>773</v>
      </c>
      <c r="F906" s="111" t="s">
        <v>774</v>
      </c>
      <c r="G906" s="156"/>
    </row>
    <row r="907" spans="1:7" ht="11.25">
      <c r="A907" s="99">
        <v>240314</v>
      </c>
      <c r="B907" s="108" t="s">
        <v>2695</v>
      </c>
      <c r="C907" s="109">
        <v>28820</v>
      </c>
      <c r="D907" s="102">
        <v>0</v>
      </c>
      <c r="E907" s="96" t="s">
        <v>775</v>
      </c>
      <c r="F907" s="111" t="s">
        <v>776</v>
      </c>
      <c r="G907" s="156"/>
    </row>
    <row r="908" spans="1:7" ht="11.25">
      <c r="A908" s="99">
        <v>240314</v>
      </c>
      <c r="B908" s="108" t="s">
        <v>2695</v>
      </c>
      <c r="C908" s="109">
        <v>12393</v>
      </c>
      <c r="D908" s="102">
        <v>0</v>
      </c>
      <c r="E908" s="96" t="s">
        <v>777</v>
      </c>
      <c r="F908" s="111" t="s">
        <v>778</v>
      </c>
      <c r="G908" s="156"/>
    </row>
    <row r="909" spans="1:7" ht="11.25">
      <c r="A909" s="99">
        <v>240314</v>
      </c>
      <c r="B909" s="108" t="s">
        <v>2695</v>
      </c>
      <c r="C909" s="109">
        <v>8551</v>
      </c>
      <c r="D909" s="102">
        <v>0</v>
      </c>
      <c r="E909" s="96" t="s">
        <v>779</v>
      </c>
      <c r="F909" s="111" t="s">
        <v>780</v>
      </c>
      <c r="G909" s="156"/>
    </row>
    <row r="910" spans="1:7" ht="11.25">
      <c r="A910" s="99">
        <v>240314</v>
      </c>
      <c r="B910" s="108" t="s">
        <v>2695</v>
      </c>
      <c r="C910" s="109">
        <v>17443</v>
      </c>
      <c r="D910" s="102">
        <v>0</v>
      </c>
      <c r="E910" s="96" t="s">
        <v>781</v>
      </c>
      <c r="F910" s="111" t="s">
        <v>581</v>
      </c>
      <c r="G910" s="156"/>
    </row>
    <row r="911" spans="1:7" ht="11.25">
      <c r="A911" s="99">
        <v>240314</v>
      </c>
      <c r="B911" s="108" t="s">
        <v>2695</v>
      </c>
      <c r="C911" s="109">
        <v>10329</v>
      </c>
      <c r="D911" s="102">
        <v>0</v>
      </c>
      <c r="E911" s="96" t="s">
        <v>782</v>
      </c>
      <c r="F911" s="111" t="s">
        <v>783</v>
      </c>
      <c r="G911" s="156"/>
    </row>
    <row r="912" spans="1:7" ht="11.25">
      <c r="A912" s="99">
        <v>240314</v>
      </c>
      <c r="B912" s="108" t="s">
        <v>2695</v>
      </c>
      <c r="C912" s="109">
        <v>8662</v>
      </c>
      <c r="D912" s="102">
        <v>0</v>
      </c>
      <c r="E912" s="96" t="s">
        <v>784</v>
      </c>
      <c r="F912" s="111" t="s">
        <v>785</v>
      </c>
      <c r="G912" s="156"/>
    </row>
    <row r="913" spans="1:7" ht="11.25">
      <c r="A913" s="99">
        <v>240314</v>
      </c>
      <c r="B913" s="108" t="s">
        <v>2695</v>
      </c>
      <c r="C913" s="109">
        <v>47453</v>
      </c>
      <c r="D913" s="102">
        <v>0</v>
      </c>
      <c r="E913" s="96" t="s">
        <v>786</v>
      </c>
      <c r="F913" s="111" t="s">
        <v>787</v>
      </c>
      <c r="G913" s="156"/>
    </row>
    <row r="914" spans="1:7" ht="11.25">
      <c r="A914" s="99">
        <v>240314</v>
      </c>
      <c r="B914" s="108" t="s">
        <v>2695</v>
      </c>
      <c r="C914" s="109">
        <v>4608</v>
      </c>
      <c r="D914" s="102">
        <v>0</v>
      </c>
      <c r="E914" s="96" t="s">
        <v>788</v>
      </c>
      <c r="F914" s="111" t="s">
        <v>789</v>
      </c>
      <c r="G914" s="156"/>
    </row>
    <row r="915" spans="1:7" ht="11.25">
      <c r="A915" s="99">
        <v>240314</v>
      </c>
      <c r="B915" s="108" t="s">
        <v>2695</v>
      </c>
      <c r="C915" s="109">
        <v>12296</v>
      </c>
      <c r="D915" s="102">
        <v>0</v>
      </c>
      <c r="E915" s="96" t="s">
        <v>790</v>
      </c>
      <c r="F915" s="111" t="s">
        <v>791</v>
      </c>
      <c r="G915" s="156"/>
    </row>
    <row r="916" spans="1:7" ht="11.25">
      <c r="A916" s="99">
        <v>240314</v>
      </c>
      <c r="B916" s="108" t="s">
        <v>2695</v>
      </c>
      <c r="C916" s="109">
        <v>39978</v>
      </c>
      <c r="D916" s="102">
        <v>0</v>
      </c>
      <c r="E916" s="96" t="s">
        <v>792</v>
      </c>
      <c r="F916" s="111" t="s">
        <v>793</v>
      </c>
      <c r="G916" s="156"/>
    </row>
    <row r="917" spans="1:7" ht="11.25">
      <c r="A917" s="99">
        <v>240314</v>
      </c>
      <c r="B917" s="108" t="s">
        <v>2695</v>
      </c>
      <c r="C917" s="109">
        <v>2865</v>
      </c>
      <c r="D917" s="102">
        <v>0</v>
      </c>
      <c r="E917" s="96">
        <v>218325483</v>
      </c>
      <c r="F917" s="111" t="s">
        <v>2710</v>
      </c>
      <c r="G917" s="156"/>
    </row>
    <row r="918" spans="1:7" ht="11.25">
      <c r="A918" s="99">
        <v>240314</v>
      </c>
      <c r="B918" s="108" t="s">
        <v>2695</v>
      </c>
      <c r="C918" s="109">
        <v>13339</v>
      </c>
      <c r="D918" s="102">
        <v>0</v>
      </c>
      <c r="E918" s="96" t="s">
        <v>794</v>
      </c>
      <c r="F918" s="111" t="s">
        <v>795</v>
      </c>
      <c r="G918" s="156"/>
    </row>
    <row r="919" spans="1:7" ht="11.25">
      <c r="A919" s="99">
        <v>240314</v>
      </c>
      <c r="B919" s="108" t="s">
        <v>2695</v>
      </c>
      <c r="C919" s="109">
        <v>6473</v>
      </c>
      <c r="D919" s="102">
        <v>0</v>
      </c>
      <c r="E919" s="96" t="s">
        <v>796</v>
      </c>
      <c r="F919" s="111" t="s">
        <v>797</v>
      </c>
      <c r="G919" s="156"/>
    </row>
    <row r="920" spans="1:7" ht="11.25">
      <c r="A920" s="99">
        <v>240314</v>
      </c>
      <c r="B920" s="108" t="s">
        <v>2695</v>
      </c>
      <c r="C920" s="109">
        <v>5501</v>
      </c>
      <c r="D920" s="102">
        <v>0</v>
      </c>
      <c r="E920" s="96" t="s">
        <v>798</v>
      </c>
      <c r="F920" s="111" t="s">
        <v>799</v>
      </c>
      <c r="G920" s="156"/>
    </row>
    <row r="921" spans="1:7" ht="11.25">
      <c r="A921" s="99">
        <v>240314</v>
      </c>
      <c r="B921" s="108" t="s">
        <v>2695</v>
      </c>
      <c r="C921" s="109">
        <v>8395</v>
      </c>
      <c r="D921" s="102">
        <v>0</v>
      </c>
      <c r="E921" s="96" t="s">
        <v>800</v>
      </c>
      <c r="F921" s="111" t="s">
        <v>801</v>
      </c>
      <c r="G921" s="156"/>
    </row>
    <row r="922" spans="1:7" ht="11.25">
      <c r="A922" s="99">
        <v>240314</v>
      </c>
      <c r="B922" s="108" t="s">
        <v>2695</v>
      </c>
      <c r="C922" s="109">
        <v>5189</v>
      </c>
      <c r="D922" s="102">
        <v>0</v>
      </c>
      <c r="E922" s="96">
        <v>210625506</v>
      </c>
      <c r="F922" s="111" t="s">
        <v>802</v>
      </c>
      <c r="G922" s="156"/>
    </row>
    <row r="923" spans="1:7" ht="11.25">
      <c r="A923" s="99">
        <v>240314</v>
      </c>
      <c r="B923" s="108" t="s">
        <v>2695</v>
      </c>
      <c r="C923" s="109">
        <v>30863</v>
      </c>
      <c r="D923" s="102">
        <v>0</v>
      </c>
      <c r="E923" s="96" t="s">
        <v>803</v>
      </c>
      <c r="F923" s="111" t="s">
        <v>804</v>
      </c>
      <c r="G923" s="156"/>
    </row>
    <row r="924" spans="1:7" ht="11.25">
      <c r="A924" s="99">
        <v>240314</v>
      </c>
      <c r="B924" s="108" t="s">
        <v>2695</v>
      </c>
      <c r="C924" s="109">
        <v>7440</v>
      </c>
      <c r="D924" s="102">
        <v>0</v>
      </c>
      <c r="E924" s="96" t="s">
        <v>805</v>
      </c>
      <c r="F924" s="111" t="s">
        <v>806</v>
      </c>
      <c r="G924" s="156"/>
    </row>
    <row r="925" spans="1:7" ht="11.25">
      <c r="A925" s="99">
        <v>240314</v>
      </c>
      <c r="B925" s="108" t="s">
        <v>2695</v>
      </c>
      <c r="C925" s="109">
        <v>6230</v>
      </c>
      <c r="D925" s="102">
        <v>0</v>
      </c>
      <c r="E925" s="96" t="s">
        <v>807</v>
      </c>
      <c r="F925" s="111" t="s">
        <v>808</v>
      </c>
      <c r="G925" s="156"/>
    </row>
    <row r="926" spans="1:7" ht="11.25">
      <c r="A926" s="99">
        <v>240314</v>
      </c>
      <c r="B926" s="108" t="s">
        <v>2695</v>
      </c>
      <c r="C926" s="109">
        <v>9027</v>
      </c>
      <c r="D926" s="102">
        <v>0</v>
      </c>
      <c r="E926" s="96" t="s">
        <v>809</v>
      </c>
      <c r="F926" s="111" t="s">
        <v>810</v>
      </c>
      <c r="G926" s="156"/>
    </row>
    <row r="927" spans="1:7" ht="11.25">
      <c r="A927" s="99">
        <v>240314</v>
      </c>
      <c r="B927" s="108" t="s">
        <v>2695</v>
      </c>
      <c r="C927" s="109">
        <v>14747</v>
      </c>
      <c r="D927" s="102">
        <v>0</v>
      </c>
      <c r="E927" s="96" t="s">
        <v>811</v>
      </c>
      <c r="F927" s="111" t="s">
        <v>812</v>
      </c>
      <c r="G927" s="156"/>
    </row>
    <row r="928" spans="1:7" ht="11.25">
      <c r="A928" s="99">
        <v>240314</v>
      </c>
      <c r="B928" s="108" t="s">
        <v>2695</v>
      </c>
      <c r="C928" s="109">
        <v>15309</v>
      </c>
      <c r="D928" s="102">
        <v>0</v>
      </c>
      <c r="E928" s="96" t="s">
        <v>813</v>
      </c>
      <c r="F928" s="111" t="s">
        <v>814</v>
      </c>
      <c r="G928" s="156"/>
    </row>
    <row r="929" spans="1:7" ht="11.25">
      <c r="A929" s="99">
        <v>240314</v>
      </c>
      <c r="B929" s="108" t="s">
        <v>2695</v>
      </c>
      <c r="C929" s="109">
        <v>3617</v>
      </c>
      <c r="D929" s="102">
        <v>0</v>
      </c>
      <c r="E929" s="96" t="s">
        <v>2596</v>
      </c>
      <c r="F929" s="111" t="s">
        <v>815</v>
      </c>
      <c r="G929" s="156"/>
    </row>
    <row r="930" spans="1:7" ht="11.25">
      <c r="A930" s="99">
        <v>240314</v>
      </c>
      <c r="B930" s="108" t="s">
        <v>2695</v>
      </c>
      <c r="C930" s="109">
        <v>5216</v>
      </c>
      <c r="D930" s="102">
        <v>0</v>
      </c>
      <c r="E930" s="96" t="s">
        <v>816</v>
      </c>
      <c r="F930" s="111" t="s">
        <v>817</v>
      </c>
      <c r="G930" s="156"/>
    </row>
    <row r="931" spans="1:7" ht="11.25">
      <c r="A931" s="99">
        <v>240314</v>
      </c>
      <c r="B931" s="108" t="s">
        <v>2695</v>
      </c>
      <c r="C931" s="109">
        <v>8258</v>
      </c>
      <c r="D931" s="102">
        <v>0</v>
      </c>
      <c r="E931" s="96" t="s">
        <v>818</v>
      </c>
      <c r="F931" s="111" t="s">
        <v>819</v>
      </c>
      <c r="G931" s="156"/>
    </row>
    <row r="932" spans="1:7" ht="11.25">
      <c r="A932" s="99">
        <v>240314</v>
      </c>
      <c r="B932" s="108" t="s">
        <v>2695</v>
      </c>
      <c r="C932" s="109">
        <v>10955</v>
      </c>
      <c r="D932" s="102">
        <v>0</v>
      </c>
      <c r="E932" s="96">
        <v>219625596</v>
      </c>
      <c r="F932" s="111" t="s">
        <v>820</v>
      </c>
      <c r="G932" s="156"/>
    </row>
    <row r="933" spans="1:7" ht="11.25">
      <c r="A933" s="99">
        <v>240314</v>
      </c>
      <c r="B933" s="108" t="s">
        <v>2695</v>
      </c>
      <c r="C933" s="109">
        <v>7568</v>
      </c>
      <c r="D933" s="102">
        <v>0</v>
      </c>
      <c r="E933" s="96" t="s">
        <v>821</v>
      </c>
      <c r="F933" s="111" t="s">
        <v>822</v>
      </c>
      <c r="G933" s="156"/>
    </row>
    <row r="934" spans="1:7" ht="11.25">
      <c r="A934" s="99">
        <v>240314</v>
      </c>
      <c r="B934" s="108" t="s">
        <v>2695</v>
      </c>
      <c r="C934" s="109">
        <v>8308</v>
      </c>
      <c r="D934" s="102">
        <v>0</v>
      </c>
      <c r="E934" s="96" t="s">
        <v>823</v>
      </c>
      <c r="F934" s="111" t="s">
        <v>824</v>
      </c>
      <c r="G934" s="156"/>
    </row>
    <row r="935" spans="1:7" ht="11.25">
      <c r="A935" s="99">
        <v>240314</v>
      </c>
      <c r="B935" s="108" t="s">
        <v>2695</v>
      </c>
      <c r="C935" s="109">
        <v>14014</v>
      </c>
      <c r="D935" s="102">
        <v>0</v>
      </c>
      <c r="E935" s="96" t="s">
        <v>825</v>
      </c>
      <c r="F935" s="111" t="s">
        <v>826</v>
      </c>
      <c r="G935" s="156"/>
    </row>
    <row r="936" spans="1:7" ht="11.25">
      <c r="A936" s="99">
        <v>240314</v>
      </c>
      <c r="B936" s="108" t="s">
        <v>2695</v>
      </c>
      <c r="C936" s="109">
        <v>12171</v>
      </c>
      <c r="D936" s="102">
        <v>0</v>
      </c>
      <c r="E936" s="96" t="s">
        <v>827</v>
      </c>
      <c r="F936" s="111" t="s">
        <v>828</v>
      </c>
      <c r="G936" s="156"/>
    </row>
    <row r="937" spans="1:7" ht="11.25">
      <c r="A937" s="99">
        <v>240314</v>
      </c>
      <c r="B937" s="108" t="s">
        <v>2695</v>
      </c>
      <c r="C937" s="109">
        <v>6207</v>
      </c>
      <c r="D937" s="102">
        <v>0</v>
      </c>
      <c r="E937" s="96" t="s">
        <v>829</v>
      </c>
      <c r="F937" s="111" t="s">
        <v>830</v>
      </c>
      <c r="G937" s="156"/>
    </row>
    <row r="938" spans="1:7" ht="11.25">
      <c r="A938" s="99">
        <v>240314</v>
      </c>
      <c r="B938" s="108" t="s">
        <v>2695</v>
      </c>
      <c r="C938" s="109">
        <v>9591</v>
      </c>
      <c r="D938" s="102">
        <v>0</v>
      </c>
      <c r="E938" s="96" t="s">
        <v>831</v>
      </c>
      <c r="F938" s="111" t="s">
        <v>160</v>
      </c>
      <c r="G938" s="156"/>
    </row>
    <row r="939" spans="1:7" ht="11.25">
      <c r="A939" s="99">
        <v>240314</v>
      </c>
      <c r="B939" s="108" t="s">
        <v>2695</v>
      </c>
      <c r="C939" s="109">
        <v>10772</v>
      </c>
      <c r="D939" s="102">
        <v>0</v>
      </c>
      <c r="E939" s="96" t="s">
        <v>832</v>
      </c>
      <c r="F939" s="111" t="s">
        <v>833</v>
      </c>
      <c r="G939" s="156"/>
    </row>
    <row r="940" spans="1:7" ht="11.25">
      <c r="A940" s="99">
        <v>240314</v>
      </c>
      <c r="B940" s="108" t="s">
        <v>2695</v>
      </c>
      <c r="C940" s="109">
        <v>12203</v>
      </c>
      <c r="D940" s="102">
        <v>0</v>
      </c>
      <c r="E940" s="96" t="s">
        <v>834</v>
      </c>
      <c r="F940" s="111" t="s">
        <v>835</v>
      </c>
      <c r="G940" s="156"/>
    </row>
    <row r="941" spans="1:7" ht="11.25">
      <c r="A941" s="99">
        <v>240314</v>
      </c>
      <c r="B941" s="108" t="s">
        <v>2695</v>
      </c>
      <c r="C941" s="109">
        <v>10996</v>
      </c>
      <c r="D941" s="102">
        <v>0</v>
      </c>
      <c r="E941" s="96" t="s">
        <v>836</v>
      </c>
      <c r="F941" s="111" t="s">
        <v>837</v>
      </c>
      <c r="G941" s="156"/>
    </row>
    <row r="942" spans="1:7" ht="11.25">
      <c r="A942" s="99">
        <v>240314</v>
      </c>
      <c r="B942" s="108" t="s">
        <v>2695</v>
      </c>
      <c r="C942" s="109">
        <v>27497</v>
      </c>
      <c r="D942" s="102">
        <v>0</v>
      </c>
      <c r="E942" s="96" t="s">
        <v>838</v>
      </c>
      <c r="F942" s="111" t="s">
        <v>839</v>
      </c>
      <c r="G942" s="156"/>
    </row>
    <row r="943" spans="1:7" ht="11.25">
      <c r="A943" s="99">
        <v>240314</v>
      </c>
      <c r="B943" s="108" t="s">
        <v>2695</v>
      </c>
      <c r="C943" s="109">
        <v>23213</v>
      </c>
      <c r="D943" s="102">
        <v>0</v>
      </c>
      <c r="E943" s="96" t="s">
        <v>840</v>
      </c>
      <c r="F943" s="111" t="s">
        <v>841</v>
      </c>
      <c r="G943" s="156"/>
    </row>
    <row r="944" spans="1:7" ht="11.25">
      <c r="A944" s="99">
        <v>240314</v>
      </c>
      <c r="B944" s="108" t="s">
        <v>2695</v>
      </c>
      <c r="C944" s="109">
        <v>13262</v>
      </c>
      <c r="D944" s="102">
        <v>0</v>
      </c>
      <c r="E944" s="96" t="s">
        <v>842</v>
      </c>
      <c r="F944" s="111" t="s">
        <v>843</v>
      </c>
      <c r="G944" s="156"/>
    </row>
    <row r="945" spans="1:7" ht="11.25">
      <c r="A945" s="99">
        <v>240314</v>
      </c>
      <c r="B945" s="108" t="s">
        <v>2695</v>
      </c>
      <c r="C945" s="109">
        <v>14415</v>
      </c>
      <c r="D945" s="102">
        <v>0</v>
      </c>
      <c r="E945" s="96" t="s">
        <v>844</v>
      </c>
      <c r="F945" s="111" t="s">
        <v>845</v>
      </c>
      <c r="G945" s="156"/>
    </row>
    <row r="946" spans="1:7" ht="11.25">
      <c r="A946" s="99">
        <v>240314</v>
      </c>
      <c r="B946" s="108" t="s">
        <v>2695</v>
      </c>
      <c r="C946" s="109">
        <v>13532</v>
      </c>
      <c r="D946" s="102">
        <v>0</v>
      </c>
      <c r="E946" s="96" t="s">
        <v>846</v>
      </c>
      <c r="F946" s="111" t="s">
        <v>847</v>
      </c>
      <c r="G946" s="156"/>
    </row>
    <row r="947" spans="1:7" ht="11.25">
      <c r="A947" s="99">
        <v>240314</v>
      </c>
      <c r="B947" s="108" t="s">
        <v>2695</v>
      </c>
      <c r="C947" s="109">
        <v>15858</v>
      </c>
      <c r="D947" s="102">
        <v>0</v>
      </c>
      <c r="E947" s="96" t="s">
        <v>848</v>
      </c>
      <c r="F947" s="111" t="s">
        <v>849</v>
      </c>
      <c r="G947" s="156"/>
    </row>
    <row r="948" spans="1:7" ht="11.25">
      <c r="A948" s="99">
        <v>240314</v>
      </c>
      <c r="B948" s="108" t="s">
        <v>2695</v>
      </c>
      <c r="C948" s="109">
        <v>6905</v>
      </c>
      <c r="D948" s="102">
        <v>0</v>
      </c>
      <c r="E948" s="96" t="s">
        <v>850</v>
      </c>
      <c r="F948" s="111" t="s">
        <v>851</v>
      </c>
      <c r="G948" s="156"/>
    </row>
    <row r="949" spans="1:7" ht="11.25">
      <c r="A949" s="99">
        <v>240314</v>
      </c>
      <c r="B949" s="108" t="s">
        <v>2695</v>
      </c>
      <c r="C949" s="109">
        <v>6768</v>
      </c>
      <c r="D949" s="102">
        <v>0</v>
      </c>
      <c r="E949" s="96" t="s">
        <v>852</v>
      </c>
      <c r="F949" s="111" t="s">
        <v>853</v>
      </c>
      <c r="G949" s="156"/>
    </row>
    <row r="950" spans="1:7" ht="11.25">
      <c r="A950" s="99">
        <v>240314</v>
      </c>
      <c r="B950" s="108" t="s">
        <v>2695</v>
      </c>
      <c r="C950" s="109">
        <v>5389</v>
      </c>
      <c r="D950" s="102">
        <v>0</v>
      </c>
      <c r="E950" s="96" t="s">
        <v>854</v>
      </c>
      <c r="F950" s="111" t="s">
        <v>855</v>
      </c>
      <c r="G950" s="156"/>
    </row>
    <row r="951" spans="1:7" ht="11.25">
      <c r="A951" s="99">
        <v>240314</v>
      </c>
      <c r="B951" s="108" t="s">
        <v>2695</v>
      </c>
      <c r="C951" s="109">
        <v>16032</v>
      </c>
      <c r="D951" s="102">
        <v>0</v>
      </c>
      <c r="E951" s="96" t="s">
        <v>856</v>
      </c>
      <c r="F951" s="111" t="s">
        <v>857</v>
      </c>
      <c r="G951" s="156"/>
    </row>
    <row r="952" spans="1:7" ht="11.25">
      <c r="A952" s="99">
        <v>240314</v>
      </c>
      <c r="B952" s="108" t="s">
        <v>2695</v>
      </c>
      <c r="C952" s="109">
        <v>9393</v>
      </c>
      <c r="D952" s="102">
        <v>0</v>
      </c>
      <c r="E952" s="96" t="s">
        <v>858</v>
      </c>
      <c r="F952" s="111" t="s">
        <v>859</v>
      </c>
      <c r="G952" s="156"/>
    </row>
    <row r="953" spans="1:7" ht="11.25">
      <c r="A953" s="99">
        <v>240314</v>
      </c>
      <c r="B953" s="108" t="s">
        <v>2695</v>
      </c>
      <c r="C953" s="109">
        <v>9212</v>
      </c>
      <c r="D953" s="102">
        <v>0</v>
      </c>
      <c r="E953" s="96" t="s">
        <v>860</v>
      </c>
      <c r="F953" s="111" t="s">
        <v>861</v>
      </c>
      <c r="G953" s="156"/>
    </row>
    <row r="954" spans="1:7" ht="11.25">
      <c r="A954" s="99">
        <v>240314</v>
      </c>
      <c r="B954" s="108" t="s">
        <v>2695</v>
      </c>
      <c r="C954" s="109">
        <v>14719</v>
      </c>
      <c r="D954" s="102">
        <v>0</v>
      </c>
      <c r="E954" s="96" t="s">
        <v>2652</v>
      </c>
      <c r="F954" s="111" t="s">
        <v>862</v>
      </c>
      <c r="G954" s="156"/>
    </row>
    <row r="955" spans="1:7" ht="11.25">
      <c r="A955" s="99">
        <v>240314</v>
      </c>
      <c r="B955" s="108" t="s">
        <v>2695</v>
      </c>
      <c r="C955" s="109">
        <v>5217</v>
      </c>
      <c r="D955" s="102">
        <v>0</v>
      </c>
      <c r="E955" s="96" t="s">
        <v>863</v>
      </c>
      <c r="F955" s="111" t="s">
        <v>864</v>
      </c>
      <c r="G955" s="156"/>
    </row>
    <row r="956" spans="1:7" ht="11.25">
      <c r="A956" s="99">
        <v>240314</v>
      </c>
      <c r="B956" s="108" t="s">
        <v>2695</v>
      </c>
      <c r="C956" s="109">
        <v>3106</v>
      </c>
      <c r="D956" s="102">
        <v>0</v>
      </c>
      <c r="E956" s="96" t="s">
        <v>865</v>
      </c>
      <c r="F956" s="111" t="s">
        <v>866</v>
      </c>
      <c r="G956" s="156"/>
    </row>
    <row r="957" spans="1:7" ht="11.25">
      <c r="A957" s="99">
        <v>240314</v>
      </c>
      <c r="B957" s="108" t="s">
        <v>2695</v>
      </c>
      <c r="C957" s="109">
        <v>17041</v>
      </c>
      <c r="D957" s="102">
        <v>0</v>
      </c>
      <c r="E957" s="96" t="s">
        <v>867</v>
      </c>
      <c r="F957" s="111" t="s">
        <v>868</v>
      </c>
      <c r="G957" s="156"/>
    </row>
    <row r="958" spans="1:7" ht="11.25">
      <c r="A958" s="99">
        <v>240314</v>
      </c>
      <c r="B958" s="108" t="s">
        <v>2695</v>
      </c>
      <c r="C958" s="109">
        <v>26970</v>
      </c>
      <c r="D958" s="102">
        <v>0</v>
      </c>
      <c r="E958" s="96" t="s">
        <v>869</v>
      </c>
      <c r="F958" s="111" t="s">
        <v>870</v>
      </c>
      <c r="G958" s="156"/>
    </row>
    <row r="959" spans="1:7" ht="11.25">
      <c r="A959" s="99">
        <v>240314</v>
      </c>
      <c r="B959" s="108" t="s">
        <v>2695</v>
      </c>
      <c r="C959" s="109">
        <v>6301</v>
      </c>
      <c r="D959" s="102">
        <v>0</v>
      </c>
      <c r="E959" s="96" t="s">
        <v>871</v>
      </c>
      <c r="F959" s="111" t="s">
        <v>872</v>
      </c>
      <c r="G959" s="156"/>
    </row>
    <row r="960" spans="1:7" ht="11.25">
      <c r="A960" s="99">
        <v>240314</v>
      </c>
      <c r="B960" s="108" t="s">
        <v>2695</v>
      </c>
      <c r="C960" s="109">
        <v>13434</v>
      </c>
      <c r="D960" s="102">
        <v>0</v>
      </c>
      <c r="E960" s="96" t="s">
        <v>873</v>
      </c>
      <c r="F960" s="111" t="s">
        <v>874</v>
      </c>
      <c r="G960" s="156"/>
    </row>
    <row r="961" spans="1:7" ht="11.25">
      <c r="A961" s="99">
        <v>240314</v>
      </c>
      <c r="B961" s="108" t="s">
        <v>2695</v>
      </c>
      <c r="C961" s="109">
        <v>7561</v>
      </c>
      <c r="D961" s="102">
        <v>0</v>
      </c>
      <c r="E961" s="96" t="s">
        <v>875</v>
      </c>
      <c r="F961" s="111" t="s">
        <v>876</v>
      </c>
      <c r="G961" s="156"/>
    </row>
    <row r="962" spans="1:7" ht="11.25">
      <c r="A962" s="99">
        <v>240314</v>
      </c>
      <c r="B962" s="108" t="s">
        <v>2695</v>
      </c>
      <c r="C962" s="109">
        <v>36330</v>
      </c>
      <c r="D962" s="102">
        <v>0</v>
      </c>
      <c r="E962" s="96" t="s">
        <v>877</v>
      </c>
      <c r="F962" s="111" t="s">
        <v>878</v>
      </c>
      <c r="G962" s="156"/>
    </row>
    <row r="963" spans="1:7" ht="11.25">
      <c r="A963" s="99">
        <v>240314</v>
      </c>
      <c r="B963" s="108" t="s">
        <v>2695</v>
      </c>
      <c r="C963" s="109">
        <v>7623</v>
      </c>
      <c r="D963" s="102">
        <v>0</v>
      </c>
      <c r="E963" s="96" t="s">
        <v>879</v>
      </c>
      <c r="F963" s="111" t="s">
        <v>880</v>
      </c>
      <c r="G963" s="156"/>
    </row>
    <row r="964" spans="1:7" ht="11.25">
      <c r="A964" s="99">
        <v>240314</v>
      </c>
      <c r="B964" s="108" t="s">
        <v>2695</v>
      </c>
      <c r="C964" s="109">
        <v>5415</v>
      </c>
      <c r="D964" s="102">
        <v>0</v>
      </c>
      <c r="E964" s="96" t="s">
        <v>881</v>
      </c>
      <c r="F964" s="111" t="s">
        <v>882</v>
      </c>
      <c r="G964" s="156"/>
    </row>
    <row r="965" spans="1:7" ht="11.25">
      <c r="A965" s="99">
        <v>240314</v>
      </c>
      <c r="B965" s="108" t="s">
        <v>2695</v>
      </c>
      <c r="C965" s="109">
        <v>9660</v>
      </c>
      <c r="D965" s="102">
        <v>0</v>
      </c>
      <c r="E965" s="96" t="s">
        <v>883</v>
      </c>
      <c r="F965" s="111" t="s">
        <v>884</v>
      </c>
      <c r="G965" s="156"/>
    </row>
    <row r="966" spans="1:7" ht="11.25">
      <c r="A966" s="99">
        <v>240314</v>
      </c>
      <c r="B966" s="108" t="s">
        <v>2695</v>
      </c>
      <c r="C966" s="109">
        <v>4789</v>
      </c>
      <c r="D966" s="102">
        <v>0</v>
      </c>
      <c r="E966" s="96" t="s">
        <v>885</v>
      </c>
      <c r="F966" s="111" t="s">
        <v>886</v>
      </c>
      <c r="G966" s="156"/>
    </row>
    <row r="967" spans="1:7" ht="11.25">
      <c r="A967" s="99">
        <v>240314</v>
      </c>
      <c r="B967" s="108" t="s">
        <v>2695</v>
      </c>
      <c r="C967" s="109">
        <v>2649</v>
      </c>
      <c r="D967" s="102">
        <v>0</v>
      </c>
      <c r="E967" s="96" t="s">
        <v>887</v>
      </c>
      <c r="F967" s="111" t="s">
        <v>888</v>
      </c>
      <c r="G967" s="156"/>
    </row>
    <row r="968" spans="1:7" ht="11.25">
      <c r="A968" s="99">
        <v>240314</v>
      </c>
      <c r="B968" s="108" t="s">
        <v>2695</v>
      </c>
      <c r="C968" s="109">
        <v>19639</v>
      </c>
      <c r="D968" s="102">
        <v>0</v>
      </c>
      <c r="E968" s="96" t="s">
        <v>889</v>
      </c>
      <c r="F968" s="111" t="s">
        <v>890</v>
      </c>
      <c r="G968" s="156"/>
    </row>
    <row r="969" spans="1:7" ht="11.25">
      <c r="A969" s="99">
        <v>240314</v>
      </c>
      <c r="B969" s="108" t="s">
        <v>2695</v>
      </c>
      <c r="C969" s="109">
        <v>27576</v>
      </c>
      <c r="D969" s="102">
        <v>0</v>
      </c>
      <c r="E969" s="96" t="s">
        <v>891</v>
      </c>
      <c r="F969" s="111" t="s">
        <v>892</v>
      </c>
      <c r="G969" s="156"/>
    </row>
    <row r="970" spans="1:7" ht="11.25">
      <c r="A970" s="99">
        <v>240314</v>
      </c>
      <c r="B970" s="108" t="s">
        <v>2695</v>
      </c>
      <c r="C970" s="109">
        <v>14726</v>
      </c>
      <c r="D970" s="102">
        <v>0</v>
      </c>
      <c r="E970" s="96" t="s">
        <v>893</v>
      </c>
      <c r="F970" s="111" t="s">
        <v>894</v>
      </c>
      <c r="G970" s="156"/>
    </row>
    <row r="971" spans="1:7" ht="11.25">
      <c r="A971" s="99">
        <v>240314</v>
      </c>
      <c r="B971" s="108" t="s">
        <v>2695</v>
      </c>
      <c r="C971" s="109">
        <v>23761</v>
      </c>
      <c r="D971" s="102">
        <v>0</v>
      </c>
      <c r="E971" s="96" t="s">
        <v>895</v>
      </c>
      <c r="F971" s="111" t="s">
        <v>896</v>
      </c>
      <c r="G971" s="156"/>
    </row>
    <row r="972" spans="1:7" ht="11.25">
      <c r="A972" s="99">
        <v>240314</v>
      </c>
      <c r="B972" s="108" t="s">
        <v>2695</v>
      </c>
      <c r="C972" s="109">
        <v>5017</v>
      </c>
      <c r="D972" s="102">
        <v>0</v>
      </c>
      <c r="E972" s="96" t="s">
        <v>897</v>
      </c>
      <c r="F972" s="111" t="s">
        <v>898</v>
      </c>
      <c r="G972" s="156"/>
    </row>
    <row r="973" spans="1:7" ht="11.25">
      <c r="A973" s="99">
        <v>240314</v>
      </c>
      <c r="B973" s="108" t="s">
        <v>2695</v>
      </c>
      <c r="C973" s="109">
        <v>86271</v>
      </c>
      <c r="D973" s="102">
        <v>0</v>
      </c>
      <c r="E973" s="96" t="s">
        <v>2654</v>
      </c>
      <c r="F973" s="111" t="s">
        <v>899</v>
      </c>
      <c r="G973" s="156"/>
    </row>
    <row r="974" spans="1:7" ht="11.25">
      <c r="A974" s="99">
        <v>240314</v>
      </c>
      <c r="B974" s="108" t="s">
        <v>2695</v>
      </c>
      <c r="C974" s="109">
        <v>241136</v>
      </c>
      <c r="D974" s="102">
        <v>0</v>
      </c>
      <c r="E974" s="96">
        <v>210127001</v>
      </c>
      <c r="F974" s="111" t="s">
        <v>900</v>
      </c>
      <c r="G974" s="156"/>
    </row>
    <row r="975" spans="1:7" ht="11.25">
      <c r="A975" s="99">
        <v>240314</v>
      </c>
      <c r="B975" s="108" t="s">
        <v>2695</v>
      </c>
      <c r="C975" s="109">
        <v>18357</v>
      </c>
      <c r="D975" s="102">
        <v>0</v>
      </c>
      <c r="E975" s="96" t="s">
        <v>901</v>
      </c>
      <c r="F975" s="111" t="s">
        <v>902</v>
      </c>
      <c r="G975" s="156"/>
    </row>
    <row r="976" spans="1:7" ht="11.25">
      <c r="A976" s="99">
        <v>240314</v>
      </c>
      <c r="B976" s="108" t="s">
        <v>2695</v>
      </c>
      <c r="C976" s="109">
        <v>31262</v>
      </c>
      <c r="D976" s="102">
        <v>0</v>
      </c>
      <c r="E976" s="96" t="s">
        <v>903</v>
      </c>
      <c r="F976" s="111" t="s">
        <v>904</v>
      </c>
      <c r="G976" s="156"/>
    </row>
    <row r="977" spans="1:7" ht="11.25">
      <c r="A977" s="99">
        <v>240314</v>
      </c>
      <c r="B977" s="108" t="s">
        <v>2695</v>
      </c>
      <c r="C977" s="109">
        <v>16819</v>
      </c>
      <c r="D977" s="102">
        <v>0</v>
      </c>
      <c r="E977" s="96">
        <v>215027050</v>
      </c>
      <c r="F977" s="111" t="s">
        <v>905</v>
      </c>
      <c r="G977" s="156"/>
    </row>
    <row r="978" spans="1:7" ht="11.25">
      <c r="A978" s="99">
        <v>240314</v>
      </c>
      <c r="B978" s="108" t="s">
        <v>2695</v>
      </c>
      <c r="C978" s="109">
        <v>30596</v>
      </c>
      <c r="D978" s="102">
        <v>0</v>
      </c>
      <c r="E978" s="96" t="s">
        <v>906</v>
      </c>
      <c r="F978" s="111" t="s">
        <v>907</v>
      </c>
      <c r="G978" s="156"/>
    </row>
    <row r="979" spans="1:7" ht="11.25">
      <c r="A979" s="99">
        <v>240314</v>
      </c>
      <c r="B979" s="108" t="s">
        <v>2695</v>
      </c>
      <c r="C979" s="109">
        <v>15671</v>
      </c>
      <c r="D979" s="102">
        <v>0</v>
      </c>
      <c r="E979" s="96" t="s">
        <v>908</v>
      </c>
      <c r="F979" s="111" t="s">
        <v>909</v>
      </c>
      <c r="G979" s="156"/>
    </row>
    <row r="980" spans="1:7" ht="11.25">
      <c r="A980" s="99">
        <v>240314</v>
      </c>
      <c r="B980" s="108" t="s">
        <v>2695</v>
      </c>
      <c r="C980" s="109">
        <v>35998</v>
      </c>
      <c r="D980" s="102">
        <v>0</v>
      </c>
      <c r="E980" s="96" t="s">
        <v>910</v>
      </c>
      <c r="F980" s="111" t="s">
        <v>911</v>
      </c>
      <c r="G980" s="156"/>
    </row>
    <row r="981" spans="1:7" ht="11.25">
      <c r="A981" s="99">
        <v>240314</v>
      </c>
      <c r="B981" s="108" t="s">
        <v>2695</v>
      </c>
      <c r="C981" s="109">
        <v>19433</v>
      </c>
      <c r="D981" s="102">
        <v>0</v>
      </c>
      <c r="E981" s="96">
        <v>219927099</v>
      </c>
      <c r="F981" s="111" t="s">
        <v>912</v>
      </c>
      <c r="G981" s="156"/>
    </row>
    <row r="982" spans="1:7" ht="11.25">
      <c r="A982" s="99">
        <v>240314</v>
      </c>
      <c r="B982" s="108" t="s">
        <v>2695</v>
      </c>
      <c r="C982" s="109">
        <v>13130</v>
      </c>
      <c r="D982" s="102">
        <v>0</v>
      </c>
      <c r="E982" s="96" t="s">
        <v>913</v>
      </c>
      <c r="F982" s="111" t="s">
        <v>914</v>
      </c>
      <c r="G982" s="156"/>
    </row>
    <row r="983" spans="1:7" ht="11.25">
      <c r="A983" s="99">
        <v>240314</v>
      </c>
      <c r="B983" s="108" t="s">
        <v>2695</v>
      </c>
      <c r="C983" s="109">
        <v>12799</v>
      </c>
      <c r="D983" s="102">
        <v>0</v>
      </c>
      <c r="E983" s="96" t="s">
        <v>915</v>
      </c>
      <c r="F983" s="111" t="s">
        <v>916</v>
      </c>
      <c r="G983" s="156"/>
    </row>
    <row r="984" spans="1:7" ht="11.25">
      <c r="A984" s="99">
        <v>240314</v>
      </c>
      <c r="B984" s="108" t="s">
        <v>2695</v>
      </c>
      <c r="C984" s="109">
        <v>9283</v>
      </c>
      <c r="D984" s="102">
        <v>0</v>
      </c>
      <c r="E984" s="96" t="s">
        <v>917</v>
      </c>
      <c r="F984" s="111" t="s">
        <v>918</v>
      </c>
      <c r="G984" s="156"/>
    </row>
    <row r="985" spans="1:7" ht="11.25">
      <c r="A985" s="99">
        <v>240314</v>
      </c>
      <c r="B985" s="108" t="s">
        <v>2695</v>
      </c>
      <c r="C985" s="109">
        <v>25757</v>
      </c>
      <c r="D985" s="102">
        <v>0</v>
      </c>
      <c r="E985" s="96" t="s">
        <v>2357</v>
      </c>
      <c r="F985" s="111" t="s">
        <v>919</v>
      </c>
      <c r="G985" s="156"/>
    </row>
    <row r="986" spans="1:7" ht="11.25">
      <c r="A986" s="99">
        <v>240314</v>
      </c>
      <c r="B986" s="108" t="s">
        <v>2695</v>
      </c>
      <c r="C986" s="109">
        <v>9303</v>
      </c>
      <c r="D986" s="102">
        <v>0</v>
      </c>
      <c r="E986" s="96" t="s">
        <v>920</v>
      </c>
      <c r="F986" s="111" t="s">
        <v>921</v>
      </c>
      <c r="G986" s="156"/>
    </row>
    <row r="987" spans="1:7" ht="11.25">
      <c r="A987" s="99">
        <v>240314</v>
      </c>
      <c r="B987" s="108" t="s">
        <v>2695</v>
      </c>
      <c r="C987" s="109">
        <v>21249</v>
      </c>
      <c r="D987" s="102">
        <v>0</v>
      </c>
      <c r="E987" s="96" t="s">
        <v>922</v>
      </c>
      <c r="F987" s="111" t="s">
        <v>923</v>
      </c>
      <c r="G987" s="156"/>
    </row>
    <row r="988" spans="1:7" ht="11.25">
      <c r="A988" s="99">
        <v>240314</v>
      </c>
      <c r="B988" s="108" t="s">
        <v>2695</v>
      </c>
      <c r="C988" s="109">
        <v>53761</v>
      </c>
      <c r="D988" s="102">
        <v>0</v>
      </c>
      <c r="E988" s="96">
        <v>216127361</v>
      </c>
      <c r="F988" s="111" t="s">
        <v>924</v>
      </c>
      <c r="G988" s="156"/>
    </row>
    <row r="989" spans="1:7" ht="11.25">
      <c r="A989" s="99">
        <v>240314</v>
      </c>
      <c r="B989" s="108" t="s">
        <v>2695</v>
      </c>
      <c r="C989" s="109">
        <v>5010</v>
      </c>
      <c r="D989" s="102">
        <v>0</v>
      </c>
      <c r="E989" s="96">
        <v>217227372</v>
      </c>
      <c r="F989" s="111" t="s">
        <v>925</v>
      </c>
      <c r="G989" s="156"/>
    </row>
    <row r="990" spans="1:7" ht="11.25">
      <c r="A990" s="99">
        <v>240314</v>
      </c>
      <c r="B990" s="108" t="s">
        <v>2695</v>
      </c>
      <c r="C990" s="109">
        <v>17904</v>
      </c>
      <c r="D990" s="102">
        <v>0</v>
      </c>
      <c r="E990" s="96">
        <v>211327413</v>
      </c>
      <c r="F990" s="111" t="s">
        <v>926</v>
      </c>
      <c r="G990" s="156"/>
    </row>
    <row r="991" spans="1:7" ht="11.25">
      <c r="A991" s="99">
        <v>240314</v>
      </c>
      <c r="B991" s="108" t="s">
        <v>2695</v>
      </c>
      <c r="C991" s="109">
        <v>26283</v>
      </c>
      <c r="D991" s="102">
        <v>0</v>
      </c>
      <c r="E991" s="96">
        <v>212527425</v>
      </c>
      <c r="F991" s="111" t="s">
        <v>927</v>
      </c>
      <c r="G991" s="156"/>
    </row>
    <row r="992" spans="1:7" ht="11.25">
      <c r="A992" s="99">
        <v>240314</v>
      </c>
      <c r="B992" s="108" t="s">
        <v>2695</v>
      </c>
      <c r="C992" s="109">
        <v>23069</v>
      </c>
      <c r="D992" s="102">
        <v>0</v>
      </c>
      <c r="E992" s="96">
        <v>213027430</v>
      </c>
      <c r="F992" s="111" t="s">
        <v>928</v>
      </c>
      <c r="G992" s="156"/>
    </row>
    <row r="993" spans="1:7" ht="11.25">
      <c r="A993" s="99">
        <v>240314</v>
      </c>
      <c r="B993" s="108" t="s">
        <v>2695</v>
      </c>
      <c r="C993" s="109">
        <v>22933</v>
      </c>
      <c r="D993" s="102">
        <v>0</v>
      </c>
      <c r="E993" s="96">
        <v>215027450</v>
      </c>
      <c r="F993" s="111" t="s">
        <v>929</v>
      </c>
      <c r="G993" s="156"/>
    </row>
    <row r="994" spans="1:7" ht="11.25">
      <c r="A994" s="99">
        <v>240314</v>
      </c>
      <c r="B994" s="108" t="s">
        <v>2695</v>
      </c>
      <c r="C994" s="109">
        <v>15523</v>
      </c>
      <c r="D994" s="102">
        <v>0</v>
      </c>
      <c r="E994" s="96">
        <v>219127491</v>
      </c>
      <c r="F994" s="111" t="s">
        <v>930</v>
      </c>
      <c r="G994" s="156"/>
    </row>
    <row r="995" spans="1:7" ht="11.25">
      <c r="A995" s="99">
        <v>240314</v>
      </c>
      <c r="B995" s="108" t="s">
        <v>2695</v>
      </c>
      <c r="C995" s="109">
        <v>13395</v>
      </c>
      <c r="D995" s="102">
        <v>0</v>
      </c>
      <c r="E995" s="96">
        <v>219527495</v>
      </c>
      <c r="F995" s="111" t="s">
        <v>931</v>
      </c>
      <c r="G995" s="156"/>
    </row>
    <row r="996" spans="1:7" ht="11.25">
      <c r="A996" s="99">
        <v>240314</v>
      </c>
      <c r="B996" s="108" t="s">
        <v>2695</v>
      </c>
      <c r="C996" s="109">
        <v>10448</v>
      </c>
      <c r="D996" s="102">
        <v>0</v>
      </c>
      <c r="E996" s="96">
        <v>218027580</v>
      </c>
      <c r="F996" s="111" t="s">
        <v>932</v>
      </c>
      <c r="G996" s="156"/>
    </row>
    <row r="997" spans="1:7" ht="11.25">
      <c r="A997" s="99">
        <v>240314</v>
      </c>
      <c r="B997" s="108" t="s">
        <v>2695</v>
      </c>
      <c r="C997" s="109">
        <v>18745</v>
      </c>
      <c r="D997" s="102">
        <v>0</v>
      </c>
      <c r="E997" s="96">
        <v>210027600</v>
      </c>
      <c r="F997" s="111" t="s">
        <v>933</v>
      </c>
      <c r="G997" s="156"/>
    </row>
    <row r="998" spans="1:7" ht="11.25">
      <c r="A998" s="99">
        <v>240314</v>
      </c>
      <c r="B998" s="108" t="s">
        <v>2695</v>
      </c>
      <c r="C998" s="109">
        <v>50218</v>
      </c>
      <c r="D998" s="102">
        <v>0</v>
      </c>
      <c r="E998" s="96">
        <v>211417614</v>
      </c>
      <c r="F998" s="111" t="s">
        <v>934</v>
      </c>
      <c r="G998" s="156"/>
    </row>
    <row r="999" spans="1:7" ht="11.25">
      <c r="A999" s="99">
        <v>240314</v>
      </c>
      <c r="B999" s="108" t="s">
        <v>2695</v>
      </c>
      <c r="C999" s="109">
        <v>7503</v>
      </c>
      <c r="D999" s="102">
        <v>0</v>
      </c>
      <c r="E999" s="96">
        <v>216027660</v>
      </c>
      <c r="F999" s="111" t="s">
        <v>935</v>
      </c>
      <c r="G999" s="156"/>
    </row>
    <row r="1000" spans="1:7" ht="11.25">
      <c r="A1000" s="99">
        <v>240314</v>
      </c>
      <c r="B1000" s="108" t="s">
        <v>2695</v>
      </c>
      <c r="C1000" s="109">
        <v>6814</v>
      </c>
      <c r="D1000" s="102">
        <v>0</v>
      </c>
      <c r="E1000" s="96">
        <v>214527745</v>
      </c>
      <c r="F1000" s="111" t="s">
        <v>936</v>
      </c>
      <c r="G1000" s="156"/>
    </row>
    <row r="1001" spans="1:7" ht="11.25">
      <c r="A1001" s="99">
        <v>240314</v>
      </c>
      <c r="B1001" s="108" t="s">
        <v>2695</v>
      </c>
      <c r="C1001" s="109">
        <v>39346</v>
      </c>
      <c r="D1001" s="102">
        <v>0</v>
      </c>
      <c r="E1001" s="96" t="s">
        <v>937</v>
      </c>
      <c r="F1001" s="111" t="s">
        <v>938</v>
      </c>
      <c r="G1001" s="156"/>
    </row>
    <row r="1002" spans="1:7" ht="11.25">
      <c r="A1002" s="99">
        <v>240314</v>
      </c>
      <c r="B1002" s="108" t="s">
        <v>2695</v>
      </c>
      <c r="C1002" s="109">
        <v>21071</v>
      </c>
      <c r="D1002" s="102">
        <v>0</v>
      </c>
      <c r="E1002" s="96">
        <v>210027800</v>
      </c>
      <c r="F1002" s="111" t="s">
        <v>939</v>
      </c>
      <c r="G1002" s="156"/>
    </row>
    <row r="1003" spans="1:7" ht="11.25">
      <c r="A1003" s="99">
        <v>240314</v>
      </c>
      <c r="B1003" s="108" t="s">
        <v>2695</v>
      </c>
      <c r="C1003" s="109">
        <v>10459</v>
      </c>
      <c r="D1003" s="102">
        <v>0</v>
      </c>
      <c r="E1003" s="96">
        <v>211027810</v>
      </c>
      <c r="F1003" s="111" t="s">
        <v>940</v>
      </c>
      <c r="G1003" s="156"/>
    </row>
    <row r="1004" spans="1:7" ht="11.25">
      <c r="A1004" s="99">
        <v>240314</v>
      </c>
      <c r="B1004" s="108" t="s">
        <v>2695</v>
      </c>
      <c r="C1004" s="109">
        <v>27845</v>
      </c>
      <c r="D1004" s="102">
        <v>0</v>
      </c>
      <c r="E1004" s="96" t="s">
        <v>941</v>
      </c>
      <c r="F1004" s="111" t="s">
        <v>942</v>
      </c>
      <c r="G1004" s="156"/>
    </row>
    <row r="1005" spans="1:7" ht="11.25">
      <c r="A1005" s="99">
        <v>240314</v>
      </c>
      <c r="B1005" s="108" t="s">
        <v>2695</v>
      </c>
      <c r="C1005" s="109">
        <v>10942</v>
      </c>
      <c r="D1005" s="102">
        <v>0</v>
      </c>
      <c r="E1005" s="96" t="s">
        <v>943</v>
      </c>
      <c r="F1005" s="111" t="s">
        <v>944</v>
      </c>
      <c r="G1005" s="156"/>
    </row>
    <row r="1006" spans="1:7" ht="11.25">
      <c r="A1006" s="99">
        <v>240314</v>
      </c>
      <c r="B1006" s="108" t="s">
        <v>2695</v>
      </c>
      <c r="C1006" s="109">
        <v>20229</v>
      </c>
      <c r="D1006" s="102">
        <v>0</v>
      </c>
      <c r="E1006" s="96" t="s">
        <v>945</v>
      </c>
      <c r="F1006" s="111" t="s">
        <v>946</v>
      </c>
      <c r="G1006" s="156"/>
    </row>
    <row r="1007" spans="1:7" ht="11.25">
      <c r="A1007" s="99">
        <v>240314</v>
      </c>
      <c r="B1007" s="108" t="s">
        <v>2695</v>
      </c>
      <c r="C1007" s="109">
        <v>28736</v>
      </c>
      <c r="D1007" s="102">
        <v>0</v>
      </c>
      <c r="E1007" s="96" t="s">
        <v>947</v>
      </c>
      <c r="F1007" s="111" t="s">
        <v>948</v>
      </c>
      <c r="G1007" s="156"/>
    </row>
    <row r="1008" spans="1:7" ht="11.25">
      <c r="A1008" s="99">
        <v>240314</v>
      </c>
      <c r="B1008" s="108" t="s">
        <v>2695</v>
      </c>
      <c r="C1008" s="109">
        <v>4860</v>
      </c>
      <c r="D1008" s="102">
        <v>0</v>
      </c>
      <c r="E1008" s="96" t="s">
        <v>949</v>
      </c>
      <c r="F1008" s="111" t="s">
        <v>950</v>
      </c>
      <c r="G1008" s="156"/>
    </row>
    <row r="1009" spans="1:7" ht="11.25">
      <c r="A1009" s="99">
        <v>240314</v>
      </c>
      <c r="B1009" s="108" t="s">
        <v>2695</v>
      </c>
      <c r="C1009" s="109">
        <v>10036</v>
      </c>
      <c r="D1009" s="102">
        <v>0</v>
      </c>
      <c r="E1009" s="96" t="s">
        <v>951</v>
      </c>
      <c r="F1009" s="111" t="s">
        <v>952</v>
      </c>
      <c r="G1009" s="156"/>
    </row>
    <row r="1010" spans="1:7" ht="11.25">
      <c r="A1010" s="99">
        <v>240314</v>
      </c>
      <c r="B1010" s="108" t="s">
        <v>2695</v>
      </c>
      <c r="C1010" s="109">
        <v>37073</v>
      </c>
      <c r="D1010" s="102">
        <v>0</v>
      </c>
      <c r="E1010" s="96" t="s">
        <v>953</v>
      </c>
      <c r="F1010" s="111" t="s">
        <v>954</v>
      </c>
      <c r="G1010" s="156"/>
    </row>
    <row r="1011" spans="1:7" ht="11.25">
      <c r="A1011" s="99">
        <v>240314</v>
      </c>
      <c r="B1011" s="108" t="s">
        <v>2695</v>
      </c>
      <c r="C1011" s="109">
        <v>12050</v>
      </c>
      <c r="D1011" s="102">
        <v>0</v>
      </c>
      <c r="E1011" s="96" t="s">
        <v>955</v>
      </c>
      <c r="F1011" s="111" t="s">
        <v>956</v>
      </c>
      <c r="G1011" s="156"/>
    </row>
    <row r="1012" spans="1:7" ht="11.25">
      <c r="A1012" s="99">
        <v>240314</v>
      </c>
      <c r="B1012" s="108" t="s">
        <v>2695</v>
      </c>
      <c r="C1012" s="109">
        <v>3947</v>
      </c>
      <c r="D1012" s="102">
        <v>0</v>
      </c>
      <c r="E1012" s="96">
        <v>214441244</v>
      </c>
      <c r="F1012" s="111" t="s">
        <v>957</v>
      </c>
      <c r="G1012" s="156"/>
    </row>
    <row r="1013" spans="1:7" ht="11.25">
      <c r="A1013" s="99">
        <v>240314</v>
      </c>
      <c r="B1013" s="108" t="s">
        <v>2695</v>
      </c>
      <c r="C1013" s="109">
        <v>76757</v>
      </c>
      <c r="D1013" s="102">
        <v>0</v>
      </c>
      <c r="E1013" s="96" t="s">
        <v>958</v>
      </c>
      <c r="F1013" s="111" t="s">
        <v>959</v>
      </c>
      <c r="G1013" s="156"/>
    </row>
    <row r="1014" spans="1:7" ht="11.25">
      <c r="A1014" s="99">
        <v>240314</v>
      </c>
      <c r="B1014" s="108" t="s">
        <v>2695</v>
      </c>
      <c r="C1014" s="109">
        <v>33048</v>
      </c>
      <c r="D1014" s="102">
        <v>0</v>
      </c>
      <c r="E1014" s="96" t="s">
        <v>960</v>
      </c>
      <c r="F1014" s="111" t="s">
        <v>961</v>
      </c>
      <c r="G1014" s="156"/>
    </row>
    <row r="1015" spans="1:7" ht="11.25">
      <c r="A1015" s="99">
        <v>240314</v>
      </c>
      <c r="B1015" s="108" t="s">
        <v>2695</v>
      </c>
      <c r="C1015" s="109">
        <v>20543</v>
      </c>
      <c r="D1015" s="102">
        <v>0</v>
      </c>
      <c r="E1015" s="96" t="s">
        <v>962</v>
      </c>
      <c r="F1015" s="111" t="s">
        <v>96</v>
      </c>
      <c r="G1015" s="156"/>
    </row>
    <row r="1016" spans="1:7" ht="11.25">
      <c r="A1016" s="99">
        <v>240314</v>
      </c>
      <c r="B1016" s="108" t="s">
        <v>2695</v>
      </c>
      <c r="C1016" s="109">
        <v>8153</v>
      </c>
      <c r="D1016" s="102">
        <v>0</v>
      </c>
      <c r="E1016" s="96" t="s">
        <v>963</v>
      </c>
      <c r="F1016" s="111" t="s">
        <v>964</v>
      </c>
      <c r="G1016" s="156"/>
    </row>
    <row r="1017" spans="1:7" ht="11.25">
      <c r="A1017" s="99">
        <v>240314</v>
      </c>
      <c r="B1017" s="108" t="s">
        <v>2695</v>
      </c>
      <c r="C1017" s="109">
        <v>14861</v>
      </c>
      <c r="D1017" s="102">
        <v>0</v>
      </c>
      <c r="E1017" s="96" t="s">
        <v>965</v>
      </c>
      <c r="F1017" s="111" t="s">
        <v>966</v>
      </c>
      <c r="G1017" s="156"/>
    </row>
    <row r="1018" spans="1:7" ht="11.25">
      <c r="A1018" s="99">
        <v>240314</v>
      </c>
      <c r="B1018" s="108" t="s">
        <v>2695</v>
      </c>
      <c r="C1018" s="109">
        <v>25517</v>
      </c>
      <c r="D1018" s="102">
        <v>0</v>
      </c>
      <c r="E1018" s="96" t="s">
        <v>967</v>
      </c>
      <c r="F1018" s="111" t="s">
        <v>968</v>
      </c>
      <c r="G1018" s="156"/>
    </row>
    <row r="1019" spans="1:7" ht="11.25">
      <c r="A1019" s="99">
        <v>240314</v>
      </c>
      <c r="B1019" s="108" t="s">
        <v>2695</v>
      </c>
      <c r="C1019" s="109">
        <v>16055</v>
      </c>
      <c r="D1019" s="102">
        <v>0</v>
      </c>
      <c r="E1019" s="96" t="s">
        <v>969</v>
      </c>
      <c r="F1019" s="111" t="s">
        <v>970</v>
      </c>
      <c r="G1019" s="156"/>
    </row>
    <row r="1020" spans="1:7" ht="11.25">
      <c r="A1020" s="99">
        <v>240314</v>
      </c>
      <c r="B1020" s="108" t="s">
        <v>2695</v>
      </c>
      <c r="C1020" s="109">
        <v>63615</v>
      </c>
      <c r="D1020" s="102">
        <v>0</v>
      </c>
      <c r="E1020" s="96" t="s">
        <v>971</v>
      </c>
      <c r="F1020" s="111" t="s">
        <v>972</v>
      </c>
      <c r="G1020" s="156"/>
    </row>
    <row r="1021" spans="1:7" ht="11.25">
      <c r="A1021" s="99">
        <v>240314</v>
      </c>
      <c r="B1021" s="108" t="s">
        <v>2695</v>
      </c>
      <c r="C1021" s="109">
        <v>9197</v>
      </c>
      <c r="D1021" s="102">
        <v>0</v>
      </c>
      <c r="E1021" s="96">
        <v>218341483</v>
      </c>
      <c r="F1021" s="111" t="s">
        <v>973</v>
      </c>
      <c r="G1021" s="156"/>
    </row>
    <row r="1022" spans="1:7" ht="11.25">
      <c r="A1022" s="99">
        <v>240314</v>
      </c>
      <c r="B1022" s="108" t="s">
        <v>2695</v>
      </c>
      <c r="C1022" s="109">
        <v>11220</v>
      </c>
      <c r="D1022" s="102">
        <v>0</v>
      </c>
      <c r="E1022" s="96" t="s">
        <v>974</v>
      </c>
      <c r="F1022" s="111" t="s">
        <v>975</v>
      </c>
      <c r="G1022" s="156"/>
    </row>
    <row r="1023" spans="1:7" ht="11.25">
      <c r="A1023" s="99">
        <v>240314</v>
      </c>
      <c r="B1023" s="108" t="s">
        <v>2695</v>
      </c>
      <c r="C1023" s="109">
        <v>6973</v>
      </c>
      <c r="D1023" s="102">
        <v>0</v>
      </c>
      <c r="E1023" s="96" t="s">
        <v>976</v>
      </c>
      <c r="F1023" s="111" t="s">
        <v>977</v>
      </c>
      <c r="G1023" s="156"/>
    </row>
    <row r="1024" spans="1:7" ht="11.25">
      <c r="A1024" s="99">
        <v>240314</v>
      </c>
      <c r="B1024" s="108" t="s">
        <v>2695</v>
      </c>
      <c r="C1024" s="109">
        <v>27326</v>
      </c>
      <c r="D1024" s="102">
        <v>0</v>
      </c>
      <c r="E1024" s="96" t="s">
        <v>978</v>
      </c>
      <c r="F1024" s="111" t="s">
        <v>979</v>
      </c>
      <c r="G1024" s="156"/>
    </row>
    <row r="1025" spans="1:7" ht="11.25">
      <c r="A1025" s="99">
        <v>240314</v>
      </c>
      <c r="B1025" s="108" t="s">
        <v>2695</v>
      </c>
      <c r="C1025" s="109">
        <v>12383</v>
      </c>
      <c r="D1025" s="102">
        <v>0</v>
      </c>
      <c r="E1025" s="96" t="s">
        <v>980</v>
      </c>
      <c r="F1025" s="111" t="s">
        <v>534</v>
      </c>
      <c r="G1025" s="156"/>
    </row>
    <row r="1026" spans="1:7" ht="11.25">
      <c r="A1026" s="99">
        <v>240314</v>
      </c>
      <c r="B1026" s="108" t="s">
        <v>2695</v>
      </c>
      <c r="C1026" s="109">
        <v>15135</v>
      </c>
      <c r="D1026" s="102">
        <v>0</v>
      </c>
      <c r="E1026" s="96">
        <v>214841548</v>
      </c>
      <c r="F1026" s="111" t="s">
        <v>981</v>
      </c>
      <c r="G1026" s="156"/>
    </row>
    <row r="1027" spans="1:7" ht="11.25">
      <c r="A1027" s="99">
        <v>240314</v>
      </c>
      <c r="B1027" s="108" t="s">
        <v>2695</v>
      </c>
      <c r="C1027" s="109">
        <v>118097</v>
      </c>
      <c r="D1027" s="102">
        <v>0</v>
      </c>
      <c r="E1027" s="96" t="s">
        <v>982</v>
      </c>
      <c r="F1027" s="111" t="s">
        <v>983</v>
      </c>
      <c r="G1027" s="156"/>
    </row>
    <row r="1028" spans="1:7" ht="11.25">
      <c r="A1028" s="99">
        <v>240314</v>
      </c>
      <c r="B1028" s="108" t="s">
        <v>2695</v>
      </c>
      <c r="C1028" s="109">
        <v>21768</v>
      </c>
      <c r="D1028" s="102">
        <v>0</v>
      </c>
      <c r="E1028" s="96" t="s">
        <v>984</v>
      </c>
      <c r="F1028" s="111" t="s">
        <v>985</v>
      </c>
      <c r="G1028" s="156"/>
    </row>
    <row r="1029" spans="1:7" ht="11.25">
      <c r="A1029" s="99">
        <v>240314</v>
      </c>
      <c r="B1029" s="108" t="s">
        <v>2695</v>
      </c>
      <c r="C1029" s="109">
        <v>11369</v>
      </c>
      <c r="D1029" s="102">
        <v>0</v>
      </c>
      <c r="E1029" s="96" t="s">
        <v>986</v>
      </c>
      <c r="F1029" s="111" t="s">
        <v>987</v>
      </c>
      <c r="G1029" s="156"/>
    </row>
    <row r="1030" spans="1:7" ht="11.25">
      <c r="A1030" s="99">
        <v>240314</v>
      </c>
      <c r="B1030" s="108" t="s">
        <v>2695</v>
      </c>
      <c r="C1030" s="109">
        <v>40811</v>
      </c>
      <c r="D1030" s="102">
        <v>0</v>
      </c>
      <c r="E1030" s="96" t="s">
        <v>988</v>
      </c>
      <c r="F1030" s="111" t="s">
        <v>989</v>
      </c>
      <c r="G1030" s="156"/>
    </row>
    <row r="1031" spans="1:7" ht="11.25">
      <c r="A1031" s="99">
        <v>240314</v>
      </c>
      <c r="B1031" s="108" t="s">
        <v>2695</v>
      </c>
      <c r="C1031" s="109">
        <v>12652</v>
      </c>
      <c r="D1031" s="102">
        <v>0</v>
      </c>
      <c r="E1031" s="96" t="s">
        <v>2582</v>
      </c>
      <c r="F1031" s="111" t="s">
        <v>484</v>
      </c>
      <c r="G1031" s="156"/>
    </row>
    <row r="1032" spans="1:7" ht="11.25">
      <c r="A1032" s="99">
        <v>240314</v>
      </c>
      <c r="B1032" s="108" t="s">
        <v>2695</v>
      </c>
      <c r="C1032" s="109">
        <v>18558</v>
      </c>
      <c r="D1032" s="102">
        <v>0</v>
      </c>
      <c r="E1032" s="96" t="s">
        <v>990</v>
      </c>
      <c r="F1032" s="111" t="s">
        <v>991</v>
      </c>
      <c r="G1032" s="156"/>
    </row>
    <row r="1033" spans="1:7" ht="11.25">
      <c r="A1033" s="99">
        <v>240314</v>
      </c>
      <c r="B1033" s="108" t="s">
        <v>2695</v>
      </c>
      <c r="C1033" s="109">
        <v>0</v>
      </c>
      <c r="D1033" s="102">
        <v>0</v>
      </c>
      <c r="E1033" s="96">
        <v>219141791</v>
      </c>
      <c r="F1033" s="111" t="s">
        <v>992</v>
      </c>
      <c r="G1033" s="156"/>
    </row>
    <row r="1034" spans="1:7" ht="11.25">
      <c r="A1034" s="99">
        <v>240314</v>
      </c>
      <c r="B1034" s="108" t="s">
        <v>2695</v>
      </c>
      <c r="C1034" s="109">
        <v>11567</v>
      </c>
      <c r="D1034" s="102">
        <v>0</v>
      </c>
      <c r="E1034" s="96" t="s">
        <v>2643</v>
      </c>
      <c r="F1034" s="111" t="s">
        <v>993</v>
      </c>
      <c r="G1034" s="156"/>
    </row>
    <row r="1035" spans="1:7" ht="11.25">
      <c r="A1035" s="99">
        <v>240314</v>
      </c>
      <c r="B1035" s="108" t="s">
        <v>2695</v>
      </c>
      <c r="C1035" s="109">
        <v>19275</v>
      </c>
      <c r="D1035" s="102">
        <v>0</v>
      </c>
      <c r="E1035" s="96" t="s">
        <v>994</v>
      </c>
      <c r="F1035" s="111" t="s">
        <v>995</v>
      </c>
      <c r="G1035" s="156"/>
    </row>
    <row r="1036" spans="1:7" ht="11.25">
      <c r="A1036" s="99">
        <v>240314</v>
      </c>
      <c r="B1036" s="108" t="s">
        <v>2695</v>
      </c>
      <c r="C1036" s="109">
        <v>9199</v>
      </c>
      <c r="D1036" s="102">
        <v>0</v>
      </c>
      <c r="E1036" s="96" t="s">
        <v>996</v>
      </c>
      <c r="F1036" s="111" t="s">
        <v>997</v>
      </c>
      <c r="G1036" s="156"/>
    </row>
    <row r="1037" spans="1:7" ht="11.25">
      <c r="A1037" s="99">
        <v>240314</v>
      </c>
      <c r="B1037" s="108" t="s">
        <v>2695</v>
      </c>
      <c r="C1037" s="109">
        <v>22899</v>
      </c>
      <c r="D1037" s="102">
        <v>0</v>
      </c>
      <c r="E1037" s="96" t="s">
        <v>998</v>
      </c>
      <c r="F1037" s="111" t="s">
        <v>999</v>
      </c>
      <c r="G1037" s="156"/>
    </row>
    <row r="1038" spans="1:7" ht="11.25">
      <c r="A1038" s="99">
        <v>240314</v>
      </c>
      <c r="B1038" s="108" t="s">
        <v>2695</v>
      </c>
      <c r="C1038" s="109">
        <v>9405</v>
      </c>
      <c r="D1038" s="102">
        <v>0</v>
      </c>
      <c r="E1038" s="96" t="s">
        <v>1000</v>
      </c>
      <c r="F1038" s="111" t="s">
        <v>1001</v>
      </c>
      <c r="G1038" s="156"/>
    </row>
    <row r="1039" spans="1:7" ht="11.25">
      <c r="A1039" s="99">
        <v>240314</v>
      </c>
      <c r="B1039" s="108" t="s">
        <v>2695</v>
      </c>
      <c r="C1039" s="109">
        <v>10534</v>
      </c>
      <c r="D1039" s="102">
        <v>0</v>
      </c>
      <c r="E1039" s="96" t="s">
        <v>1002</v>
      </c>
      <c r="F1039" s="111" t="s">
        <v>1003</v>
      </c>
      <c r="G1039" s="156"/>
    </row>
    <row r="1040" spans="1:7" ht="11.25">
      <c r="A1040" s="99">
        <v>240314</v>
      </c>
      <c r="B1040" s="108" t="s">
        <v>2695</v>
      </c>
      <c r="C1040" s="109">
        <v>178700</v>
      </c>
      <c r="D1040" s="102">
        <v>0</v>
      </c>
      <c r="E1040" s="96" t="s">
        <v>1004</v>
      </c>
      <c r="F1040" s="111" t="s">
        <v>1005</v>
      </c>
      <c r="G1040" s="156"/>
    </row>
    <row r="1041" spans="1:7" ht="11.25">
      <c r="A1041" s="99">
        <v>240314</v>
      </c>
      <c r="B1041" s="108" t="s">
        <v>2695</v>
      </c>
      <c r="C1041" s="109">
        <v>17187</v>
      </c>
      <c r="D1041" s="102">
        <v>0</v>
      </c>
      <c r="E1041" s="96" t="s">
        <v>1006</v>
      </c>
      <c r="F1041" s="111" t="s">
        <v>544</v>
      </c>
      <c r="G1041" s="156"/>
    </row>
    <row r="1042" spans="1:7" ht="11.25">
      <c r="A1042" s="99">
        <v>240314</v>
      </c>
      <c r="B1042" s="108" t="s">
        <v>2695</v>
      </c>
      <c r="C1042" s="109">
        <v>30625</v>
      </c>
      <c r="D1042" s="102">
        <v>0</v>
      </c>
      <c r="E1042" s="96" t="s">
        <v>1007</v>
      </c>
      <c r="F1042" s="111" t="s">
        <v>1008</v>
      </c>
      <c r="G1042" s="156"/>
    </row>
    <row r="1043" spans="1:7" ht="11.25">
      <c r="A1043" s="99">
        <v>240314</v>
      </c>
      <c r="B1043" s="108" t="s">
        <v>2695</v>
      </c>
      <c r="C1043" s="109">
        <v>28380</v>
      </c>
      <c r="D1043" s="102">
        <v>0</v>
      </c>
      <c r="E1043" s="96" t="s">
        <v>1009</v>
      </c>
      <c r="F1043" s="111" t="s">
        <v>1010</v>
      </c>
      <c r="G1043" s="156"/>
    </row>
    <row r="1044" spans="1:7" ht="11.25">
      <c r="A1044" s="99">
        <v>240314</v>
      </c>
      <c r="B1044" s="108" t="s">
        <v>2695</v>
      </c>
      <c r="C1044" s="109">
        <v>9569</v>
      </c>
      <c r="D1044" s="102">
        <v>0</v>
      </c>
      <c r="E1044" s="96" t="s">
        <v>1011</v>
      </c>
      <c r="F1044" s="111" t="s">
        <v>1012</v>
      </c>
      <c r="G1044" s="156"/>
    </row>
    <row r="1045" spans="1:7" ht="11.25">
      <c r="A1045" s="99">
        <v>240314</v>
      </c>
      <c r="B1045" s="108" t="s">
        <v>2695</v>
      </c>
      <c r="C1045" s="109">
        <v>7289</v>
      </c>
      <c r="D1045" s="102">
        <v>0</v>
      </c>
      <c r="E1045" s="96" t="s">
        <v>1013</v>
      </c>
      <c r="F1045" s="111" t="s">
        <v>1014</v>
      </c>
      <c r="G1045" s="156"/>
    </row>
    <row r="1046" spans="1:7" ht="11.25">
      <c r="A1046" s="99">
        <v>240314</v>
      </c>
      <c r="B1046" s="108" t="s">
        <v>2695</v>
      </c>
      <c r="C1046" s="109">
        <v>42795</v>
      </c>
      <c r="D1046" s="102">
        <v>0</v>
      </c>
      <c r="E1046" s="96" t="s">
        <v>1015</v>
      </c>
      <c r="F1046" s="111" t="s">
        <v>1016</v>
      </c>
      <c r="G1046" s="156"/>
    </row>
    <row r="1047" spans="1:7" ht="11.25">
      <c r="A1047" s="99">
        <v>240314</v>
      </c>
      <c r="B1047" s="108" t="s">
        <v>2695</v>
      </c>
      <c r="C1047" s="109">
        <v>14583</v>
      </c>
      <c r="D1047" s="102">
        <v>0</v>
      </c>
      <c r="E1047" s="96" t="s">
        <v>1017</v>
      </c>
      <c r="F1047" s="111" t="s">
        <v>1018</v>
      </c>
      <c r="G1047" s="156"/>
    </row>
    <row r="1048" spans="1:7" ht="11.25">
      <c r="A1048" s="99">
        <v>240314</v>
      </c>
      <c r="B1048" s="108" t="s">
        <v>2695</v>
      </c>
      <c r="C1048" s="109">
        <v>4067</v>
      </c>
      <c r="D1048" s="102">
        <v>0</v>
      </c>
      <c r="E1048" s="96" t="s">
        <v>1019</v>
      </c>
      <c r="F1048" s="111" t="s">
        <v>1020</v>
      </c>
      <c r="G1048" s="156"/>
    </row>
    <row r="1049" spans="1:7" ht="11.25">
      <c r="A1049" s="99">
        <v>240314</v>
      </c>
      <c r="B1049" s="108" t="s">
        <v>2695</v>
      </c>
      <c r="C1049" s="109">
        <v>65650</v>
      </c>
      <c r="D1049" s="102">
        <v>0</v>
      </c>
      <c r="E1049" s="96" t="s">
        <v>1021</v>
      </c>
      <c r="F1049" s="111" t="s">
        <v>630</v>
      </c>
      <c r="G1049" s="156"/>
    </row>
    <row r="1050" spans="1:7" ht="11.25">
      <c r="A1050" s="99">
        <v>240314</v>
      </c>
      <c r="B1050" s="108" t="s">
        <v>2695</v>
      </c>
      <c r="C1050" s="109">
        <v>45220</v>
      </c>
      <c r="D1050" s="102">
        <v>0</v>
      </c>
      <c r="E1050" s="96" t="s">
        <v>1022</v>
      </c>
      <c r="F1050" s="111" t="s">
        <v>1023</v>
      </c>
      <c r="G1050" s="156"/>
    </row>
    <row r="1051" spans="1:7" ht="11.25">
      <c r="A1051" s="99">
        <v>240314</v>
      </c>
      <c r="B1051" s="108" t="s">
        <v>2695</v>
      </c>
      <c r="C1051" s="109">
        <v>98507</v>
      </c>
      <c r="D1051" s="102">
        <v>0</v>
      </c>
      <c r="E1051" s="96" t="s">
        <v>1024</v>
      </c>
      <c r="F1051" s="111" t="s">
        <v>1025</v>
      </c>
      <c r="G1051" s="156"/>
    </row>
    <row r="1052" spans="1:7" ht="11.25">
      <c r="A1052" s="99">
        <v>240314</v>
      </c>
      <c r="B1052" s="108" t="s">
        <v>2695</v>
      </c>
      <c r="C1052" s="109">
        <v>11609</v>
      </c>
      <c r="D1052" s="102">
        <v>0</v>
      </c>
      <c r="E1052" s="96" t="s">
        <v>1026</v>
      </c>
      <c r="F1052" s="111" t="s">
        <v>1027</v>
      </c>
      <c r="G1052" s="156"/>
    </row>
    <row r="1053" spans="1:7" ht="11.25">
      <c r="A1053" s="99">
        <v>240314</v>
      </c>
      <c r="B1053" s="108" t="s">
        <v>2695</v>
      </c>
      <c r="C1053" s="109">
        <v>27038</v>
      </c>
      <c r="D1053" s="102">
        <v>0</v>
      </c>
      <c r="E1053" s="96" t="s">
        <v>1028</v>
      </c>
      <c r="F1053" s="111" t="s">
        <v>335</v>
      </c>
      <c r="G1053" s="156"/>
    </row>
    <row r="1054" spans="1:7" ht="11.25">
      <c r="A1054" s="99">
        <v>240314</v>
      </c>
      <c r="B1054" s="108" t="s">
        <v>2695</v>
      </c>
      <c r="C1054" s="109">
        <v>34619</v>
      </c>
      <c r="D1054" s="102">
        <v>0</v>
      </c>
      <c r="E1054" s="96" t="s">
        <v>1029</v>
      </c>
      <c r="F1054" s="111" t="s">
        <v>1030</v>
      </c>
      <c r="G1054" s="156"/>
    </row>
    <row r="1055" spans="1:7" ht="11.25">
      <c r="A1055" s="99">
        <v>240314</v>
      </c>
      <c r="B1055" s="108" t="s">
        <v>2695</v>
      </c>
      <c r="C1055" s="109">
        <v>57136</v>
      </c>
      <c r="D1055" s="102">
        <v>0</v>
      </c>
      <c r="E1055" s="96" t="s">
        <v>1031</v>
      </c>
      <c r="F1055" s="111" t="s">
        <v>1032</v>
      </c>
      <c r="G1055" s="156"/>
    </row>
    <row r="1056" spans="1:7" ht="11.25">
      <c r="A1056" s="99">
        <v>240314</v>
      </c>
      <c r="B1056" s="108" t="s">
        <v>2695</v>
      </c>
      <c r="C1056" s="109">
        <v>58285</v>
      </c>
      <c r="D1056" s="102">
        <v>0</v>
      </c>
      <c r="E1056" s="96" t="s">
        <v>1033</v>
      </c>
      <c r="F1056" s="111" t="s">
        <v>1034</v>
      </c>
      <c r="G1056" s="156"/>
    </row>
    <row r="1057" spans="1:7" ht="11.25">
      <c r="A1057" s="99">
        <v>240314</v>
      </c>
      <c r="B1057" s="108" t="s">
        <v>2695</v>
      </c>
      <c r="C1057" s="109">
        <v>14578</v>
      </c>
      <c r="D1057" s="102">
        <v>0</v>
      </c>
      <c r="E1057" s="96" t="s">
        <v>1035</v>
      </c>
      <c r="F1057" s="111" t="s">
        <v>1036</v>
      </c>
      <c r="G1057" s="156"/>
    </row>
    <row r="1058" spans="1:7" ht="11.25">
      <c r="A1058" s="99">
        <v>240314</v>
      </c>
      <c r="B1058" s="108" t="s">
        <v>2695</v>
      </c>
      <c r="C1058" s="109">
        <v>28328</v>
      </c>
      <c r="D1058" s="102">
        <v>0</v>
      </c>
      <c r="E1058" s="96" t="s">
        <v>1037</v>
      </c>
      <c r="F1058" s="111" t="s">
        <v>1038</v>
      </c>
      <c r="G1058" s="156"/>
    </row>
    <row r="1059" spans="1:7" ht="11.25">
      <c r="A1059" s="99">
        <v>240314</v>
      </c>
      <c r="B1059" s="108" t="s">
        <v>2695</v>
      </c>
      <c r="C1059" s="109">
        <v>16583</v>
      </c>
      <c r="D1059" s="102">
        <v>0</v>
      </c>
      <c r="E1059" s="96" t="s">
        <v>1039</v>
      </c>
      <c r="F1059" s="111" t="s">
        <v>73</v>
      </c>
      <c r="G1059" s="156"/>
    </row>
    <row r="1060" spans="1:7" ht="11.25">
      <c r="A1060" s="99">
        <v>240314</v>
      </c>
      <c r="B1060" s="108" t="s">
        <v>2695</v>
      </c>
      <c r="C1060" s="109">
        <v>108781</v>
      </c>
      <c r="D1060" s="102">
        <v>0</v>
      </c>
      <c r="E1060" s="96">
        <v>214547245</v>
      </c>
      <c r="F1060" s="111" t="s">
        <v>1040</v>
      </c>
      <c r="G1060" s="156"/>
    </row>
    <row r="1061" spans="1:7" ht="11.25">
      <c r="A1061" s="99">
        <v>240314</v>
      </c>
      <c r="B1061" s="108" t="s">
        <v>2695</v>
      </c>
      <c r="C1061" s="109">
        <v>24857</v>
      </c>
      <c r="D1061" s="102">
        <v>0</v>
      </c>
      <c r="E1061" s="96">
        <v>215847258</v>
      </c>
      <c r="F1061" s="111" t="s">
        <v>1041</v>
      </c>
      <c r="G1061" s="156"/>
    </row>
    <row r="1062" spans="1:7" ht="11.25">
      <c r="A1062" s="99">
        <v>240314</v>
      </c>
      <c r="B1062" s="108" t="s">
        <v>2695</v>
      </c>
      <c r="C1062" s="109">
        <v>30389</v>
      </c>
      <c r="D1062" s="102">
        <v>0</v>
      </c>
      <c r="E1062" s="96">
        <v>216847268</v>
      </c>
      <c r="F1062" s="111" t="s">
        <v>1042</v>
      </c>
      <c r="G1062" s="156"/>
    </row>
    <row r="1063" spans="1:7" ht="11.25">
      <c r="A1063" s="99">
        <v>240314</v>
      </c>
      <c r="B1063" s="108" t="s">
        <v>2695</v>
      </c>
      <c r="C1063" s="109">
        <v>69779</v>
      </c>
      <c r="D1063" s="102">
        <v>0</v>
      </c>
      <c r="E1063" s="96">
        <v>218847288</v>
      </c>
      <c r="F1063" s="111" t="s">
        <v>1043</v>
      </c>
      <c r="G1063" s="156"/>
    </row>
    <row r="1064" spans="1:7" ht="11.25">
      <c r="A1064" s="99">
        <v>240314</v>
      </c>
      <c r="B1064" s="108" t="s">
        <v>2695</v>
      </c>
      <c r="C1064" s="109">
        <v>45028</v>
      </c>
      <c r="D1064" s="102">
        <v>0</v>
      </c>
      <c r="E1064" s="96">
        <v>211847318</v>
      </c>
      <c r="F1064" s="111" t="s">
        <v>1044</v>
      </c>
      <c r="G1064" s="156"/>
    </row>
    <row r="1065" spans="1:7" ht="11.25">
      <c r="A1065" s="99">
        <v>240314</v>
      </c>
      <c r="B1065" s="108" t="s">
        <v>2695</v>
      </c>
      <c r="C1065" s="109">
        <v>31829</v>
      </c>
      <c r="D1065" s="102">
        <v>0</v>
      </c>
      <c r="E1065" s="96">
        <v>216047460</v>
      </c>
      <c r="F1065" s="111" t="s">
        <v>1045</v>
      </c>
      <c r="G1065" s="156"/>
    </row>
    <row r="1066" spans="1:7" ht="11.25">
      <c r="A1066" s="99">
        <v>240314</v>
      </c>
      <c r="B1066" s="108" t="s">
        <v>2695</v>
      </c>
      <c r="C1066" s="109">
        <v>16021</v>
      </c>
      <c r="D1066" s="102">
        <v>0</v>
      </c>
      <c r="E1066" s="96">
        <v>214147541</v>
      </c>
      <c r="F1066" s="111" t="s">
        <v>1046</v>
      </c>
      <c r="G1066" s="156"/>
    </row>
    <row r="1067" spans="1:7" ht="11.25">
      <c r="A1067" s="99">
        <v>240314</v>
      </c>
      <c r="B1067" s="108" t="s">
        <v>2695</v>
      </c>
      <c r="C1067" s="109">
        <v>27100</v>
      </c>
      <c r="D1067" s="102">
        <v>0</v>
      </c>
      <c r="E1067" s="96">
        <v>214547545</v>
      </c>
      <c r="F1067" s="111" t="s">
        <v>1047</v>
      </c>
      <c r="G1067" s="156"/>
    </row>
    <row r="1068" spans="1:7" ht="11.25">
      <c r="A1068" s="99">
        <v>240314</v>
      </c>
      <c r="B1068" s="108" t="s">
        <v>2695</v>
      </c>
      <c r="C1068" s="109">
        <v>58825</v>
      </c>
      <c r="D1068" s="102">
        <v>0</v>
      </c>
      <c r="E1068" s="96">
        <v>215147551</v>
      </c>
      <c r="F1068" s="111" t="s">
        <v>1048</v>
      </c>
      <c r="G1068" s="156"/>
    </row>
    <row r="1069" spans="1:7" ht="11.25">
      <c r="A1069" s="99">
        <v>240314</v>
      </c>
      <c r="B1069" s="108" t="s">
        <v>2695</v>
      </c>
      <c r="C1069" s="109">
        <v>85894</v>
      </c>
      <c r="D1069" s="102">
        <v>0</v>
      </c>
      <c r="E1069" s="96">
        <v>215547555</v>
      </c>
      <c r="F1069" s="111" t="s">
        <v>1049</v>
      </c>
      <c r="G1069" s="156"/>
    </row>
    <row r="1070" spans="1:7" ht="11.25">
      <c r="A1070" s="99">
        <v>240314</v>
      </c>
      <c r="B1070" s="108" t="s">
        <v>2695</v>
      </c>
      <c r="C1070" s="109">
        <v>38200</v>
      </c>
      <c r="D1070" s="102">
        <v>0</v>
      </c>
      <c r="E1070" s="96">
        <v>217047570</v>
      </c>
      <c r="F1070" s="111" t="s">
        <v>1050</v>
      </c>
      <c r="G1070" s="156"/>
    </row>
    <row r="1071" spans="1:7" ht="11.25">
      <c r="A1071" s="99">
        <v>240314</v>
      </c>
      <c r="B1071" s="108" t="s">
        <v>2695</v>
      </c>
      <c r="C1071" s="109">
        <v>15336</v>
      </c>
      <c r="D1071" s="102">
        <v>0</v>
      </c>
      <c r="E1071" s="96">
        <v>210547605</v>
      </c>
      <c r="F1071" s="111" t="s">
        <v>1051</v>
      </c>
      <c r="G1071" s="156"/>
    </row>
    <row r="1072" spans="1:7" ht="11.25">
      <c r="A1072" s="99">
        <v>240314</v>
      </c>
      <c r="B1072" s="108" t="s">
        <v>2695</v>
      </c>
      <c r="C1072" s="109">
        <v>32206</v>
      </c>
      <c r="D1072" s="102">
        <v>0</v>
      </c>
      <c r="E1072" s="96">
        <v>216047660</v>
      </c>
      <c r="F1072" s="111" t="s">
        <v>1052</v>
      </c>
      <c r="G1072" s="156"/>
    </row>
    <row r="1073" spans="1:7" ht="11.25">
      <c r="A1073" s="99">
        <v>240314</v>
      </c>
      <c r="B1073" s="108" t="s">
        <v>2695</v>
      </c>
      <c r="C1073" s="109">
        <v>16973</v>
      </c>
      <c r="D1073" s="102">
        <v>0</v>
      </c>
      <c r="E1073" s="96">
        <v>217547675</v>
      </c>
      <c r="F1073" s="111" t="s">
        <v>537</v>
      </c>
      <c r="G1073" s="156"/>
    </row>
    <row r="1074" spans="1:7" ht="11.25">
      <c r="A1074" s="99">
        <v>240314</v>
      </c>
      <c r="B1074" s="108" t="s">
        <v>2695</v>
      </c>
      <c r="C1074" s="109">
        <v>47098</v>
      </c>
      <c r="D1074" s="102">
        <v>0</v>
      </c>
      <c r="E1074" s="96">
        <v>219247692</v>
      </c>
      <c r="F1074" s="111" t="s">
        <v>592</v>
      </c>
      <c r="G1074" s="156"/>
    </row>
    <row r="1075" spans="1:7" ht="11.25">
      <c r="A1075" s="99">
        <v>240314</v>
      </c>
      <c r="B1075" s="108" t="s">
        <v>2695</v>
      </c>
      <c r="C1075" s="109">
        <v>22061</v>
      </c>
      <c r="D1075" s="102">
        <v>0</v>
      </c>
      <c r="E1075" s="96">
        <v>210347703</v>
      </c>
      <c r="F1075" s="111" t="s">
        <v>1053</v>
      </c>
      <c r="G1075" s="156"/>
    </row>
    <row r="1076" spans="1:7" ht="11.25">
      <c r="A1076" s="99">
        <v>240314</v>
      </c>
      <c r="B1076" s="108" t="s">
        <v>2695</v>
      </c>
      <c r="C1076" s="109">
        <v>35663</v>
      </c>
      <c r="D1076" s="102">
        <v>0</v>
      </c>
      <c r="E1076" s="96">
        <v>210747707</v>
      </c>
      <c r="F1076" s="111" t="s">
        <v>1054</v>
      </c>
      <c r="G1076" s="156"/>
    </row>
    <row r="1077" spans="1:7" ht="11.25">
      <c r="A1077" s="99">
        <v>240314</v>
      </c>
      <c r="B1077" s="108" t="s">
        <v>2695</v>
      </c>
      <c r="C1077" s="109">
        <v>19860</v>
      </c>
      <c r="D1077" s="102">
        <v>0</v>
      </c>
      <c r="E1077" s="96">
        <v>212047720</v>
      </c>
      <c r="F1077" s="111" t="s">
        <v>1055</v>
      </c>
      <c r="G1077" s="156"/>
    </row>
    <row r="1078" spans="1:7" ht="11.25">
      <c r="A1078" s="99">
        <v>240314</v>
      </c>
      <c r="B1078" s="108" t="s">
        <v>2695</v>
      </c>
      <c r="C1078" s="109">
        <v>49942</v>
      </c>
      <c r="D1078" s="102">
        <v>0</v>
      </c>
      <c r="E1078" s="96">
        <v>214547745</v>
      </c>
      <c r="F1078" s="111" t="s">
        <v>1056</v>
      </c>
      <c r="G1078" s="156"/>
    </row>
    <row r="1079" spans="1:7" ht="11.25">
      <c r="A1079" s="99">
        <v>240314</v>
      </c>
      <c r="B1079" s="108" t="s">
        <v>2695</v>
      </c>
      <c r="C1079" s="109">
        <v>30893</v>
      </c>
      <c r="D1079" s="102">
        <v>0</v>
      </c>
      <c r="E1079" s="96">
        <v>219847798</v>
      </c>
      <c r="F1079" s="111" t="s">
        <v>1057</v>
      </c>
      <c r="G1079" s="156"/>
    </row>
    <row r="1080" spans="1:7" ht="11.25">
      <c r="A1080" s="99">
        <v>240314</v>
      </c>
      <c r="B1080" s="108" t="s">
        <v>2695</v>
      </c>
      <c r="C1080" s="109">
        <v>15109</v>
      </c>
      <c r="D1080" s="102">
        <v>0</v>
      </c>
      <c r="E1080" s="96">
        <v>216047960</v>
      </c>
      <c r="F1080" s="111" t="s">
        <v>1058</v>
      </c>
      <c r="G1080" s="156"/>
    </row>
    <row r="1081" spans="1:7" ht="11.25">
      <c r="A1081" s="99">
        <v>240314</v>
      </c>
      <c r="B1081" s="108" t="s">
        <v>2695</v>
      </c>
      <c r="C1081" s="109">
        <v>88511</v>
      </c>
      <c r="D1081" s="102">
        <v>0</v>
      </c>
      <c r="E1081" s="96">
        <v>218047980</v>
      </c>
      <c r="F1081" s="111" t="s">
        <v>1059</v>
      </c>
      <c r="G1081" s="156"/>
    </row>
    <row r="1082" spans="1:7" ht="11.25">
      <c r="A1082" s="99">
        <v>240314</v>
      </c>
      <c r="B1082" s="108" t="s">
        <v>2695</v>
      </c>
      <c r="C1082" s="109">
        <v>70032</v>
      </c>
      <c r="D1082" s="102">
        <v>0</v>
      </c>
      <c r="E1082" s="96">
        <v>210650006</v>
      </c>
      <c r="F1082" s="111" t="s">
        <v>1060</v>
      </c>
      <c r="G1082" s="156"/>
    </row>
    <row r="1083" spans="1:7" ht="11.25">
      <c r="A1083" s="99">
        <v>240314</v>
      </c>
      <c r="B1083" s="108" t="s">
        <v>2695</v>
      </c>
      <c r="C1083" s="109">
        <v>5041</v>
      </c>
      <c r="D1083" s="102">
        <v>0</v>
      </c>
      <c r="E1083" s="96">
        <v>211050110</v>
      </c>
      <c r="F1083" s="111" t="s">
        <v>1061</v>
      </c>
      <c r="G1083" s="156"/>
    </row>
    <row r="1084" spans="1:7" ht="11.25">
      <c r="A1084" s="99">
        <v>240314</v>
      </c>
      <c r="B1084" s="108" t="s">
        <v>2695</v>
      </c>
      <c r="C1084" s="109">
        <v>5119</v>
      </c>
      <c r="D1084" s="102">
        <v>0</v>
      </c>
      <c r="E1084" s="96">
        <v>212450124</v>
      </c>
      <c r="F1084" s="111" t="s">
        <v>1062</v>
      </c>
      <c r="G1084" s="156"/>
    </row>
    <row r="1085" spans="1:7" ht="11.25">
      <c r="A1085" s="99">
        <v>240314</v>
      </c>
      <c r="B1085" s="108" t="s">
        <v>2695</v>
      </c>
      <c r="C1085" s="109">
        <v>8666</v>
      </c>
      <c r="D1085" s="102">
        <v>0</v>
      </c>
      <c r="E1085" s="96">
        <v>215050150</v>
      </c>
      <c r="F1085" s="111" t="s">
        <v>1063</v>
      </c>
      <c r="G1085" s="156"/>
    </row>
    <row r="1086" spans="1:7" ht="11.25">
      <c r="A1086" s="99">
        <v>240314</v>
      </c>
      <c r="B1086" s="108" t="s">
        <v>2695</v>
      </c>
      <c r="C1086" s="109">
        <v>5485</v>
      </c>
      <c r="D1086" s="102">
        <v>0</v>
      </c>
      <c r="E1086" s="96">
        <v>212350223</v>
      </c>
      <c r="F1086" s="111" t="s">
        <v>1064</v>
      </c>
      <c r="G1086" s="156"/>
    </row>
    <row r="1087" spans="1:7" ht="11.25">
      <c r="A1087" s="99">
        <v>240314</v>
      </c>
      <c r="B1087" s="108" t="s">
        <v>2695</v>
      </c>
      <c r="C1087" s="109">
        <v>21918</v>
      </c>
      <c r="D1087" s="102">
        <v>0</v>
      </c>
      <c r="E1087" s="96">
        <v>212650226</v>
      </c>
      <c r="F1087" s="111" t="s">
        <v>1065</v>
      </c>
      <c r="G1087" s="156"/>
    </row>
    <row r="1088" spans="1:7" ht="11.25">
      <c r="A1088" s="99">
        <v>240314</v>
      </c>
      <c r="B1088" s="108" t="s">
        <v>2695</v>
      </c>
      <c r="C1088" s="109">
        <v>3875</v>
      </c>
      <c r="D1088" s="102">
        <v>0</v>
      </c>
      <c r="E1088" s="96">
        <v>214550245</v>
      </c>
      <c r="F1088" s="111" t="s">
        <v>1066</v>
      </c>
      <c r="G1088" s="156"/>
    </row>
    <row r="1089" spans="1:7" ht="11.25">
      <c r="A1089" s="99">
        <v>240314</v>
      </c>
      <c r="B1089" s="108" t="s">
        <v>2695</v>
      </c>
      <c r="C1089" s="109">
        <v>6967</v>
      </c>
      <c r="D1089" s="102">
        <v>0</v>
      </c>
      <c r="E1089" s="96">
        <v>215150251</v>
      </c>
      <c r="F1089" s="111" t="s">
        <v>1067</v>
      </c>
      <c r="G1089" s="156"/>
    </row>
    <row r="1090" spans="1:7" ht="11.25">
      <c r="A1090" s="99">
        <v>240314</v>
      </c>
      <c r="B1090" s="108" t="s">
        <v>2695</v>
      </c>
      <c r="C1090" s="109">
        <v>4928</v>
      </c>
      <c r="D1090" s="102">
        <v>0</v>
      </c>
      <c r="E1090" s="96">
        <v>217050270</v>
      </c>
      <c r="F1090" s="111" t="s">
        <v>1068</v>
      </c>
      <c r="G1090" s="156"/>
    </row>
    <row r="1091" spans="1:7" ht="11.25">
      <c r="A1091" s="99">
        <v>240314</v>
      </c>
      <c r="B1091" s="108" t="s">
        <v>2695</v>
      </c>
      <c r="C1091" s="109">
        <v>15006</v>
      </c>
      <c r="D1091" s="102">
        <v>0</v>
      </c>
      <c r="E1091" s="96">
        <v>218750287</v>
      </c>
      <c r="F1091" s="111" t="s">
        <v>1069</v>
      </c>
      <c r="G1091" s="156"/>
    </row>
    <row r="1092" spans="1:7" ht="11.25">
      <c r="A1092" s="99">
        <v>240314</v>
      </c>
      <c r="B1092" s="108" t="s">
        <v>2695</v>
      </c>
      <c r="C1092" s="109">
        <v>55540</v>
      </c>
      <c r="D1092" s="102">
        <v>0</v>
      </c>
      <c r="E1092" s="96">
        <v>211350313</v>
      </c>
      <c r="F1092" s="111" t="s">
        <v>95</v>
      </c>
      <c r="G1092" s="156"/>
    </row>
    <row r="1093" spans="1:7" ht="11.25">
      <c r="A1093" s="99">
        <v>240314</v>
      </c>
      <c r="B1093" s="108" t="s">
        <v>2695</v>
      </c>
      <c r="C1093" s="109">
        <v>12121</v>
      </c>
      <c r="D1093" s="102">
        <v>0</v>
      </c>
      <c r="E1093" s="96">
        <v>211850318</v>
      </c>
      <c r="F1093" s="111" t="s">
        <v>1044</v>
      </c>
      <c r="G1093" s="156"/>
    </row>
    <row r="1094" spans="1:7" ht="11.25">
      <c r="A1094" s="99">
        <v>240314</v>
      </c>
      <c r="B1094" s="108" t="s">
        <v>2695</v>
      </c>
      <c r="C1094" s="109">
        <v>12130</v>
      </c>
      <c r="D1094" s="102">
        <v>0</v>
      </c>
      <c r="E1094" s="96">
        <v>212550325</v>
      </c>
      <c r="F1094" s="111" t="s">
        <v>1070</v>
      </c>
      <c r="G1094" s="156"/>
    </row>
    <row r="1095" spans="1:7" ht="11.25">
      <c r="A1095" s="99">
        <v>240314</v>
      </c>
      <c r="B1095" s="108" t="s">
        <v>2695</v>
      </c>
      <c r="C1095" s="109">
        <v>15165</v>
      </c>
      <c r="D1095" s="102">
        <v>0</v>
      </c>
      <c r="E1095" s="96">
        <v>213050330</v>
      </c>
      <c r="F1095" s="111" t="s">
        <v>1071</v>
      </c>
      <c r="G1095" s="156"/>
    </row>
    <row r="1096" spans="1:7" ht="11.25">
      <c r="A1096" s="99">
        <v>240314</v>
      </c>
      <c r="B1096" s="108" t="s">
        <v>2695</v>
      </c>
      <c r="C1096" s="109">
        <v>28811</v>
      </c>
      <c r="D1096" s="102">
        <v>0</v>
      </c>
      <c r="E1096" s="96">
        <v>215050350</v>
      </c>
      <c r="F1096" s="111" t="s">
        <v>1072</v>
      </c>
      <c r="G1096" s="156"/>
    </row>
    <row r="1097" spans="1:7" ht="11.25">
      <c r="A1097" s="99">
        <v>240314</v>
      </c>
      <c r="B1097" s="108" t="s">
        <v>2695</v>
      </c>
      <c r="C1097" s="109">
        <v>12807</v>
      </c>
      <c r="D1097" s="102">
        <v>0</v>
      </c>
      <c r="E1097" s="96">
        <v>217050370</v>
      </c>
      <c r="F1097" s="111" t="s">
        <v>1073</v>
      </c>
      <c r="G1097" s="156"/>
    </row>
    <row r="1098" spans="1:7" ht="11.25">
      <c r="A1098" s="99">
        <v>240314</v>
      </c>
      <c r="B1098" s="108" t="s">
        <v>2695</v>
      </c>
      <c r="C1098" s="109">
        <v>12289</v>
      </c>
      <c r="D1098" s="102">
        <v>0</v>
      </c>
      <c r="E1098" s="96">
        <v>210050400</v>
      </c>
      <c r="F1098" s="111" t="s">
        <v>1074</v>
      </c>
      <c r="G1098" s="156"/>
    </row>
    <row r="1099" spans="1:7" ht="11.25">
      <c r="A1099" s="99">
        <v>240314</v>
      </c>
      <c r="B1099" s="108" t="s">
        <v>2695</v>
      </c>
      <c r="C1099" s="109">
        <v>14332</v>
      </c>
      <c r="D1099" s="102">
        <v>0</v>
      </c>
      <c r="E1099" s="96">
        <v>215050450</v>
      </c>
      <c r="F1099" s="111" t="s">
        <v>1075</v>
      </c>
      <c r="G1099" s="156"/>
    </row>
    <row r="1100" spans="1:7" ht="11.25">
      <c r="A1100" s="99">
        <v>240314</v>
      </c>
      <c r="B1100" s="108" t="s">
        <v>2695</v>
      </c>
      <c r="C1100" s="109">
        <v>22827</v>
      </c>
      <c r="D1100" s="102">
        <v>0</v>
      </c>
      <c r="E1100" s="96">
        <v>216850568</v>
      </c>
      <c r="F1100" s="111" t="s">
        <v>1076</v>
      </c>
      <c r="G1100" s="156"/>
    </row>
    <row r="1101" spans="1:7" ht="11.25">
      <c r="A1101" s="99">
        <v>240314</v>
      </c>
      <c r="B1101" s="108" t="s">
        <v>2695</v>
      </c>
      <c r="C1101" s="109">
        <v>32919</v>
      </c>
      <c r="D1101" s="102">
        <v>0</v>
      </c>
      <c r="E1101" s="96">
        <v>217350573</v>
      </c>
      <c r="F1101" s="111" t="s">
        <v>1077</v>
      </c>
      <c r="G1101" s="156"/>
    </row>
    <row r="1102" spans="1:7" ht="11.25">
      <c r="A1102" s="99">
        <v>240314</v>
      </c>
      <c r="B1102" s="108" t="s">
        <v>2695</v>
      </c>
      <c r="C1102" s="109">
        <v>12417</v>
      </c>
      <c r="D1102" s="102">
        <v>0</v>
      </c>
      <c r="E1102" s="96">
        <v>217750577</v>
      </c>
      <c r="F1102" s="111" t="s">
        <v>1078</v>
      </c>
      <c r="G1102" s="156"/>
    </row>
    <row r="1103" spans="1:7" ht="11.25">
      <c r="A1103" s="99">
        <v>240314</v>
      </c>
      <c r="B1103" s="108" t="s">
        <v>2695</v>
      </c>
      <c r="C1103" s="109">
        <v>20524</v>
      </c>
      <c r="D1103" s="102">
        <v>0</v>
      </c>
      <c r="E1103" s="96">
        <v>219050590</v>
      </c>
      <c r="F1103" s="111" t="s">
        <v>560</v>
      </c>
      <c r="G1103" s="156"/>
    </row>
    <row r="1104" spans="1:7" ht="11.25">
      <c r="A1104" s="99">
        <v>240314</v>
      </c>
      <c r="B1104" s="108" t="s">
        <v>2695</v>
      </c>
      <c r="C1104" s="109">
        <v>14062</v>
      </c>
      <c r="D1104" s="102">
        <v>0</v>
      </c>
      <c r="E1104" s="96">
        <v>210650606</v>
      </c>
      <c r="F1104" s="111" t="s">
        <v>1079</v>
      </c>
      <c r="G1104" s="156"/>
    </row>
    <row r="1105" spans="1:7" ht="11.25">
      <c r="A1105" s="99">
        <v>240314</v>
      </c>
      <c r="B1105" s="108" t="s">
        <v>2695</v>
      </c>
      <c r="C1105" s="109">
        <v>9755</v>
      </c>
      <c r="D1105" s="102">
        <v>0</v>
      </c>
      <c r="E1105" s="96">
        <v>218050680</v>
      </c>
      <c r="F1105" s="111" t="s">
        <v>1080</v>
      </c>
      <c r="G1105" s="156"/>
    </row>
    <row r="1106" spans="1:7" ht="11.25">
      <c r="A1106" s="99">
        <v>240314</v>
      </c>
      <c r="B1106" s="108" t="s">
        <v>2695</v>
      </c>
      <c r="C1106" s="109">
        <v>9457</v>
      </c>
      <c r="D1106" s="102">
        <v>0</v>
      </c>
      <c r="E1106" s="96">
        <v>218350683</v>
      </c>
      <c r="F1106" s="111" t="s">
        <v>1081</v>
      </c>
      <c r="G1106" s="156"/>
    </row>
    <row r="1107" spans="1:7" ht="11.25">
      <c r="A1107" s="99">
        <v>240314</v>
      </c>
      <c r="B1107" s="108" t="s">
        <v>2695</v>
      </c>
      <c r="C1107" s="109">
        <v>1892</v>
      </c>
      <c r="D1107" s="102">
        <v>0</v>
      </c>
      <c r="E1107" s="96">
        <v>218650686</v>
      </c>
      <c r="F1107" s="111" t="s">
        <v>1082</v>
      </c>
      <c r="G1107" s="156"/>
    </row>
    <row r="1108" spans="1:7" ht="11.25">
      <c r="A1108" s="99">
        <v>240314</v>
      </c>
      <c r="B1108" s="108" t="s">
        <v>2695</v>
      </c>
      <c r="C1108" s="109">
        <v>23335</v>
      </c>
      <c r="D1108" s="102">
        <v>0</v>
      </c>
      <c r="E1108" s="96">
        <v>218950689</v>
      </c>
      <c r="F1108" s="111" t="s">
        <v>646</v>
      </c>
      <c r="G1108" s="156"/>
    </row>
    <row r="1109" spans="1:7" ht="11.25">
      <c r="A1109" s="99">
        <v>240314</v>
      </c>
      <c r="B1109" s="108" t="s">
        <v>2695</v>
      </c>
      <c r="C1109" s="109">
        <v>34454</v>
      </c>
      <c r="D1109" s="102">
        <v>0</v>
      </c>
      <c r="E1109" s="96">
        <v>211150711</v>
      </c>
      <c r="F1109" s="111" t="s">
        <v>1083</v>
      </c>
      <c r="G1109" s="156"/>
    </row>
    <row r="1110" spans="1:7" ht="11.25">
      <c r="A1110" s="99">
        <v>240314</v>
      </c>
      <c r="B1110" s="108" t="s">
        <v>2695</v>
      </c>
      <c r="C1110" s="109">
        <v>15390</v>
      </c>
      <c r="D1110" s="102">
        <v>0</v>
      </c>
      <c r="E1110" s="96">
        <v>211952019</v>
      </c>
      <c r="F1110" s="111" t="s">
        <v>693</v>
      </c>
      <c r="G1110" s="156"/>
    </row>
    <row r="1111" spans="1:7" ht="11.25">
      <c r="A1111" s="99">
        <v>240314</v>
      </c>
      <c r="B1111" s="108" t="s">
        <v>2695</v>
      </c>
      <c r="C1111" s="109">
        <v>8922</v>
      </c>
      <c r="D1111" s="102">
        <v>0</v>
      </c>
      <c r="E1111" s="96">
        <v>212252022</v>
      </c>
      <c r="F1111" s="111" t="s">
        <v>1084</v>
      </c>
      <c r="G1111" s="156"/>
    </row>
    <row r="1112" spans="1:7" ht="11.25">
      <c r="A1112" s="99">
        <v>240314</v>
      </c>
      <c r="B1112" s="108" t="s">
        <v>2695</v>
      </c>
      <c r="C1112" s="109">
        <v>14164</v>
      </c>
      <c r="D1112" s="102">
        <v>0</v>
      </c>
      <c r="E1112" s="96">
        <v>213652036</v>
      </c>
      <c r="F1112" s="111" t="s">
        <v>1085</v>
      </c>
      <c r="G1112" s="156"/>
    </row>
    <row r="1113" spans="1:7" ht="11.25">
      <c r="A1113" s="99">
        <v>240314</v>
      </c>
      <c r="B1113" s="108" t="s">
        <v>2695</v>
      </c>
      <c r="C1113" s="109">
        <v>11162</v>
      </c>
      <c r="D1113" s="102">
        <v>0</v>
      </c>
      <c r="E1113" s="96">
        <v>215152051</v>
      </c>
      <c r="F1113" s="111" t="s">
        <v>1086</v>
      </c>
      <c r="G1113" s="156"/>
    </row>
    <row r="1114" spans="1:7" ht="11.25">
      <c r="A1114" s="99">
        <v>240314</v>
      </c>
      <c r="B1114" s="108" t="s">
        <v>2695</v>
      </c>
      <c r="C1114" s="109">
        <v>79793</v>
      </c>
      <c r="D1114" s="102">
        <v>0</v>
      </c>
      <c r="E1114" s="96">
        <v>217952079</v>
      </c>
      <c r="F1114" s="111" t="s">
        <v>1087</v>
      </c>
      <c r="G1114" s="156"/>
    </row>
    <row r="1115" spans="1:7" ht="11.25">
      <c r="A1115" s="99">
        <v>240314</v>
      </c>
      <c r="B1115" s="108" t="s">
        <v>2695</v>
      </c>
      <c r="C1115" s="109">
        <v>8514</v>
      </c>
      <c r="D1115" s="102">
        <v>0</v>
      </c>
      <c r="E1115" s="96">
        <v>218352083</v>
      </c>
      <c r="F1115" s="111" t="s">
        <v>345</v>
      </c>
      <c r="G1115" s="156"/>
    </row>
    <row r="1116" spans="1:7" ht="11.25">
      <c r="A1116" s="99">
        <v>240314</v>
      </c>
      <c r="B1116" s="108" t="s">
        <v>2695</v>
      </c>
      <c r="C1116" s="109">
        <v>24496</v>
      </c>
      <c r="D1116" s="102">
        <v>0</v>
      </c>
      <c r="E1116" s="96">
        <v>211052110</v>
      </c>
      <c r="F1116" s="111" t="s">
        <v>1088</v>
      </c>
      <c r="G1116" s="156"/>
    </row>
    <row r="1117" spans="1:7" ht="11.25">
      <c r="A1117" s="99">
        <v>240314</v>
      </c>
      <c r="B1117" s="108" t="s">
        <v>2695</v>
      </c>
      <c r="C1117" s="109">
        <v>12975</v>
      </c>
      <c r="D1117" s="102">
        <v>0</v>
      </c>
      <c r="E1117" s="96">
        <v>210352203</v>
      </c>
      <c r="F1117" s="111" t="s">
        <v>1089</v>
      </c>
      <c r="G1117" s="156"/>
    </row>
    <row r="1118" spans="1:7" ht="11.25">
      <c r="A1118" s="99">
        <v>240314</v>
      </c>
      <c r="B1118" s="108" t="s">
        <v>2695</v>
      </c>
      <c r="C1118" s="109">
        <v>13114</v>
      </c>
      <c r="D1118" s="102">
        <v>0</v>
      </c>
      <c r="E1118" s="96">
        <v>210752207</v>
      </c>
      <c r="F1118" s="111" t="s">
        <v>1090</v>
      </c>
      <c r="G1118" s="156"/>
    </row>
    <row r="1119" spans="1:7" ht="11.25">
      <c r="A1119" s="99">
        <v>240314</v>
      </c>
      <c r="B1119" s="108" t="s">
        <v>2695</v>
      </c>
      <c r="C1119" s="109">
        <v>7747</v>
      </c>
      <c r="D1119" s="102">
        <v>0</v>
      </c>
      <c r="E1119" s="96">
        <v>211052210</v>
      </c>
      <c r="F1119" s="111" t="s">
        <v>1091</v>
      </c>
      <c r="G1119" s="156"/>
    </row>
    <row r="1120" spans="1:7" ht="11.25">
      <c r="A1120" s="99">
        <v>240314</v>
      </c>
      <c r="B1120" s="108" t="s">
        <v>2695</v>
      </c>
      <c r="C1120" s="109">
        <v>24011</v>
      </c>
      <c r="D1120" s="102">
        <v>0</v>
      </c>
      <c r="E1120" s="96">
        <v>211552215</v>
      </c>
      <c r="F1120" s="111" t="s">
        <v>2705</v>
      </c>
      <c r="G1120" s="156"/>
    </row>
    <row r="1121" spans="1:7" ht="11.25">
      <c r="A1121" s="99">
        <v>240314</v>
      </c>
      <c r="B1121" s="108" t="s">
        <v>2695</v>
      </c>
      <c r="C1121" s="109">
        <v>9795</v>
      </c>
      <c r="D1121" s="102">
        <v>0</v>
      </c>
      <c r="E1121" s="96">
        <v>212452224</v>
      </c>
      <c r="F1121" s="111" t="s">
        <v>1092</v>
      </c>
      <c r="G1121" s="156"/>
    </row>
    <row r="1122" spans="1:7" ht="11.25">
      <c r="A1122" s="99">
        <v>240314</v>
      </c>
      <c r="B1122" s="108" t="s">
        <v>2695</v>
      </c>
      <c r="C1122" s="109">
        <v>49179</v>
      </c>
      <c r="D1122" s="102">
        <v>0</v>
      </c>
      <c r="E1122" s="96">
        <v>212752227</v>
      </c>
      <c r="F1122" s="111" t="s">
        <v>1093</v>
      </c>
      <c r="G1122" s="156"/>
    </row>
    <row r="1123" spans="1:7" ht="11.25">
      <c r="A1123" s="99">
        <v>240314</v>
      </c>
      <c r="B1123" s="108" t="s">
        <v>2695</v>
      </c>
      <c r="C1123" s="109">
        <v>12570</v>
      </c>
      <c r="D1123" s="102">
        <v>0</v>
      </c>
      <c r="E1123" s="98">
        <v>213352233</v>
      </c>
      <c r="F1123" s="111" t="s">
        <v>1094</v>
      </c>
      <c r="G1123" s="156"/>
    </row>
    <row r="1124" spans="1:7" ht="11.25">
      <c r="A1124" s="99">
        <v>240314</v>
      </c>
      <c r="B1124" s="108" t="s">
        <v>2695</v>
      </c>
      <c r="C1124" s="109">
        <v>14587</v>
      </c>
      <c r="D1124" s="102">
        <v>0</v>
      </c>
      <c r="E1124" s="96">
        <v>214052240</v>
      </c>
      <c r="F1124" s="111" t="s">
        <v>1095</v>
      </c>
      <c r="G1124" s="156"/>
    </row>
    <row r="1125" spans="1:7" ht="11.25">
      <c r="A1125" s="99">
        <v>240314</v>
      </c>
      <c r="B1125" s="108" t="s">
        <v>2695</v>
      </c>
      <c r="C1125" s="109">
        <v>57942</v>
      </c>
      <c r="D1125" s="102">
        <v>0</v>
      </c>
      <c r="E1125" s="96">
        <v>215052250</v>
      </c>
      <c r="F1125" s="111" t="s">
        <v>1096</v>
      </c>
      <c r="G1125" s="156"/>
    </row>
    <row r="1126" spans="1:7" ht="11.25">
      <c r="A1126" s="99">
        <v>240314</v>
      </c>
      <c r="B1126" s="108" t="s">
        <v>2695</v>
      </c>
      <c r="C1126" s="109">
        <v>8881</v>
      </c>
      <c r="D1126" s="102">
        <v>0</v>
      </c>
      <c r="E1126" s="96">
        <v>215452254</v>
      </c>
      <c r="F1126" s="111" t="s">
        <v>1097</v>
      </c>
      <c r="G1126" s="156"/>
    </row>
    <row r="1127" spans="1:7" ht="11.25">
      <c r="A1127" s="99">
        <v>240314</v>
      </c>
      <c r="B1127" s="108" t="s">
        <v>2695</v>
      </c>
      <c r="C1127" s="109">
        <v>17192</v>
      </c>
      <c r="D1127" s="102">
        <v>0</v>
      </c>
      <c r="E1127" s="96">
        <v>215652256</v>
      </c>
      <c r="F1127" s="111" t="s">
        <v>1098</v>
      </c>
      <c r="G1127" s="156"/>
    </row>
    <row r="1128" spans="1:7" ht="11.25">
      <c r="A1128" s="99">
        <v>240314</v>
      </c>
      <c r="B1128" s="108" t="s">
        <v>2695</v>
      </c>
      <c r="C1128" s="109">
        <v>21220</v>
      </c>
      <c r="D1128" s="102">
        <v>0</v>
      </c>
      <c r="E1128" s="96">
        <v>215852258</v>
      </c>
      <c r="F1128" s="111" t="s">
        <v>1099</v>
      </c>
      <c r="G1128" s="156"/>
    </row>
    <row r="1129" spans="1:7" ht="11.25">
      <c r="A1129" s="99">
        <v>240314</v>
      </c>
      <c r="B1129" s="108" t="s">
        <v>2695</v>
      </c>
      <c r="C1129" s="109">
        <v>23230</v>
      </c>
      <c r="D1129" s="102">
        <v>0</v>
      </c>
      <c r="E1129" s="96">
        <v>216052260</v>
      </c>
      <c r="F1129" s="111" t="s">
        <v>576</v>
      </c>
      <c r="G1129" s="156"/>
    </row>
    <row r="1130" spans="1:7" ht="11.25">
      <c r="A1130" s="99">
        <v>240314</v>
      </c>
      <c r="B1130" s="108" t="s">
        <v>2695</v>
      </c>
      <c r="C1130" s="109">
        <v>7876</v>
      </c>
      <c r="D1130" s="102">
        <v>0</v>
      </c>
      <c r="E1130" s="96">
        <v>218752287</v>
      </c>
      <c r="F1130" s="111" t="s">
        <v>1100</v>
      </c>
      <c r="G1130" s="156"/>
    </row>
    <row r="1131" spans="1:7" ht="11.25">
      <c r="A1131" s="99">
        <v>240314</v>
      </c>
      <c r="B1131" s="108" t="s">
        <v>2695</v>
      </c>
      <c r="C1131" s="109">
        <v>25548</v>
      </c>
      <c r="D1131" s="102">
        <v>0</v>
      </c>
      <c r="E1131" s="96">
        <v>211752317</v>
      </c>
      <c r="F1131" s="111" t="s">
        <v>1101</v>
      </c>
      <c r="G1131" s="156"/>
    </row>
    <row r="1132" spans="1:7" ht="11.25">
      <c r="A1132" s="99">
        <v>240314</v>
      </c>
      <c r="B1132" s="108" t="s">
        <v>2695</v>
      </c>
      <c r="C1132" s="109">
        <v>20115</v>
      </c>
      <c r="D1132" s="102">
        <v>0</v>
      </c>
      <c r="E1132" s="96">
        <v>212052320</v>
      </c>
      <c r="F1132" s="111" t="s">
        <v>1102</v>
      </c>
      <c r="G1132" s="156"/>
    </row>
    <row r="1133" spans="1:7" ht="11.25">
      <c r="A1133" s="99">
        <v>240314</v>
      </c>
      <c r="B1133" s="108" t="s">
        <v>2695</v>
      </c>
      <c r="C1133" s="109">
        <v>8022</v>
      </c>
      <c r="D1133" s="102">
        <v>0</v>
      </c>
      <c r="E1133" s="96">
        <v>212352323</v>
      </c>
      <c r="F1133" s="111" t="s">
        <v>1103</v>
      </c>
      <c r="G1133" s="156"/>
    </row>
    <row r="1134" spans="1:7" ht="11.25">
      <c r="A1134" s="99">
        <v>240314</v>
      </c>
      <c r="B1134" s="108" t="s">
        <v>2695</v>
      </c>
      <c r="C1134" s="109">
        <v>9928</v>
      </c>
      <c r="D1134" s="102">
        <v>0</v>
      </c>
      <c r="E1134" s="96">
        <v>215252352</v>
      </c>
      <c r="F1134" s="111" t="s">
        <v>1104</v>
      </c>
      <c r="G1134" s="156"/>
    </row>
    <row r="1135" spans="1:7" ht="11.25">
      <c r="A1135" s="99">
        <v>240314</v>
      </c>
      <c r="B1135" s="108" t="s">
        <v>2695</v>
      </c>
      <c r="C1135" s="109">
        <v>12086</v>
      </c>
      <c r="D1135" s="102">
        <v>0</v>
      </c>
      <c r="E1135" s="96">
        <v>215452354</v>
      </c>
      <c r="F1135" s="111" t="s">
        <v>1105</v>
      </c>
      <c r="G1135" s="156"/>
    </row>
    <row r="1136" spans="1:7" ht="11.25">
      <c r="A1136" s="99">
        <v>240314</v>
      </c>
      <c r="B1136" s="108" t="s">
        <v>2695</v>
      </c>
      <c r="C1136" s="109">
        <v>105679</v>
      </c>
      <c r="D1136" s="102">
        <v>0</v>
      </c>
      <c r="E1136" s="96">
        <v>215652356</v>
      </c>
      <c r="F1136" s="111" t="s">
        <v>1106</v>
      </c>
      <c r="G1136" s="156"/>
    </row>
    <row r="1137" spans="1:7" ht="11.25">
      <c r="A1137" s="99">
        <v>240314</v>
      </c>
      <c r="B1137" s="108" t="s">
        <v>2695</v>
      </c>
      <c r="C1137" s="109">
        <v>22353</v>
      </c>
      <c r="D1137" s="102">
        <v>0</v>
      </c>
      <c r="E1137" s="96">
        <v>217852378</v>
      </c>
      <c r="F1137" s="111" t="s">
        <v>1107</v>
      </c>
      <c r="G1137" s="156"/>
    </row>
    <row r="1138" spans="1:7" ht="11.25">
      <c r="A1138" s="99">
        <v>240314</v>
      </c>
      <c r="B1138" s="108" t="s">
        <v>2695</v>
      </c>
      <c r="C1138" s="109">
        <v>18802</v>
      </c>
      <c r="D1138" s="102">
        <v>0</v>
      </c>
      <c r="E1138" s="96">
        <v>218152381</v>
      </c>
      <c r="F1138" s="111" t="s">
        <v>1108</v>
      </c>
      <c r="G1138" s="156"/>
    </row>
    <row r="1139" spans="1:7" ht="11.25">
      <c r="A1139" s="99">
        <v>240314</v>
      </c>
      <c r="B1139" s="108" t="s">
        <v>2695</v>
      </c>
      <c r="C1139" s="109">
        <v>7431</v>
      </c>
      <c r="D1139" s="102">
        <v>0</v>
      </c>
      <c r="E1139" s="96">
        <v>218552385</v>
      </c>
      <c r="F1139" s="111" t="s">
        <v>1109</v>
      </c>
      <c r="G1139" s="156"/>
    </row>
    <row r="1140" spans="1:7" ht="11.25">
      <c r="A1140" s="99">
        <v>240314</v>
      </c>
      <c r="B1140" s="108" t="s">
        <v>2695</v>
      </c>
      <c r="C1140" s="109">
        <v>18613</v>
      </c>
      <c r="D1140" s="102">
        <v>0</v>
      </c>
      <c r="E1140" s="96">
        <v>219052390</v>
      </c>
      <c r="F1140" s="111" t="s">
        <v>1110</v>
      </c>
      <c r="G1140" s="156"/>
    </row>
    <row r="1141" spans="1:7" ht="11.25">
      <c r="A1141" s="99">
        <v>240314</v>
      </c>
      <c r="B1141" s="108" t="s">
        <v>2695</v>
      </c>
      <c r="C1141" s="109">
        <v>27775</v>
      </c>
      <c r="D1141" s="102">
        <v>0</v>
      </c>
      <c r="E1141" s="96">
        <v>219952399</v>
      </c>
      <c r="F1141" s="111" t="s">
        <v>117</v>
      </c>
      <c r="G1141" s="156"/>
    </row>
    <row r="1142" spans="1:7" ht="11.25">
      <c r="A1142" s="99">
        <v>240314</v>
      </c>
      <c r="B1142" s="108" t="s">
        <v>2695</v>
      </c>
      <c r="C1142" s="109">
        <v>15793</v>
      </c>
      <c r="D1142" s="102">
        <v>0</v>
      </c>
      <c r="E1142" s="96">
        <v>210552405</v>
      </c>
      <c r="F1142" s="111" t="s">
        <v>1111</v>
      </c>
      <c r="G1142" s="156"/>
    </row>
    <row r="1143" spans="1:7" ht="11.25">
      <c r="A1143" s="99">
        <v>240314</v>
      </c>
      <c r="B1143" s="108" t="s">
        <v>2695</v>
      </c>
      <c r="C1143" s="109">
        <v>18504</v>
      </c>
      <c r="D1143" s="102">
        <v>0</v>
      </c>
      <c r="E1143" s="96">
        <v>211152411</v>
      </c>
      <c r="F1143" s="111" t="s">
        <v>1112</v>
      </c>
      <c r="G1143" s="156"/>
    </row>
    <row r="1144" spans="1:7" ht="11.25">
      <c r="A1144" s="99">
        <v>240314</v>
      </c>
      <c r="B1144" s="108" t="s">
        <v>2695</v>
      </c>
      <c r="C1144" s="109">
        <v>16231</v>
      </c>
      <c r="D1144" s="102">
        <v>0</v>
      </c>
      <c r="E1144" s="96">
        <v>211852418</v>
      </c>
      <c r="F1144" s="111" t="s">
        <v>1113</v>
      </c>
      <c r="G1144" s="156"/>
    </row>
    <row r="1145" spans="1:7" ht="11.25">
      <c r="A1145" s="99">
        <v>240314</v>
      </c>
      <c r="B1145" s="108" t="s">
        <v>2695</v>
      </c>
      <c r="C1145" s="109">
        <v>29631</v>
      </c>
      <c r="D1145" s="102">
        <v>0</v>
      </c>
      <c r="E1145" s="96">
        <v>212752427</v>
      </c>
      <c r="F1145" s="111" t="s">
        <v>1114</v>
      </c>
      <c r="G1145" s="156"/>
    </row>
    <row r="1146" spans="1:7" ht="11.25">
      <c r="A1146" s="99">
        <v>240314</v>
      </c>
      <c r="B1146" s="108" t="s">
        <v>2695</v>
      </c>
      <c r="C1146" s="109">
        <v>9173</v>
      </c>
      <c r="D1146" s="102">
        <v>0</v>
      </c>
      <c r="E1146" s="96">
        <v>213552435</v>
      </c>
      <c r="F1146" s="111" t="s">
        <v>1115</v>
      </c>
      <c r="G1146" s="156"/>
    </row>
    <row r="1147" spans="1:7" ht="11.25">
      <c r="A1147" s="99">
        <v>240314</v>
      </c>
      <c r="B1147" s="108" t="s">
        <v>2695</v>
      </c>
      <c r="C1147" s="109">
        <v>16859</v>
      </c>
      <c r="D1147" s="102">
        <v>0</v>
      </c>
      <c r="E1147" s="96">
        <v>217352473</v>
      </c>
      <c r="F1147" s="111" t="s">
        <v>793</v>
      </c>
      <c r="G1147" s="156"/>
    </row>
    <row r="1148" spans="1:7" ht="11.25">
      <c r="A1148" s="99">
        <v>240314</v>
      </c>
      <c r="B1148" s="108" t="s">
        <v>2695</v>
      </c>
      <c r="C1148" s="109">
        <v>3405</v>
      </c>
      <c r="D1148" s="102">
        <v>0</v>
      </c>
      <c r="E1148" s="96">
        <v>218052480</v>
      </c>
      <c r="F1148" s="111" t="s">
        <v>2710</v>
      </c>
      <c r="G1148" s="156"/>
    </row>
    <row r="1149" spans="1:7" ht="11.25">
      <c r="A1149" s="99">
        <v>240314</v>
      </c>
      <c r="B1149" s="108" t="s">
        <v>2695</v>
      </c>
      <c r="C1149" s="109">
        <v>39052</v>
      </c>
      <c r="D1149" s="102">
        <v>0</v>
      </c>
      <c r="E1149" s="96">
        <v>219052490</v>
      </c>
      <c r="F1149" s="111" t="s">
        <v>1116</v>
      </c>
      <c r="G1149" s="156"/>
    </row>
    <row r="1150" spans="1:7" ht="11.25">
      <c r="A1150" s="99">
        <v>240314</v>
      </c>
      <c r="B1150" s="108" t="s">
        <v>2695</v>
      </c>
      <c r="C1150" s="109">
        <v>6833</v>
      </c>
      <c r="D1150" s="102">
        <v>0</v>
      </c>
      <c r="E1150" s="96">
        <v>210652506</v>
      </c>
      <c r="F1150" s="111" t="s">
        <v>1117</v>
      </c>
      <c r="G1150" s="156"/>
    </row>
    <row r="1151" spans="1:7" ht="11.25">
      <c r="A1151" s="99">
        <v>240314</v>
      </c>
      <c r="B1151" s="108" t="s">
        <v>2695</v>
      </c>
      <c r="C1151" s="109">
        <v>14497</v>
      </c>
      <c r="D1151" s="102">
        <v>0</v>
      </c>
      <c r="E1151" s="96">
        <v>212052520</v>
      </c>
      <c r="F1151" s="111" t="s">
        <v>1118</v>
      </c>
      <c r="G1151" s="156"/>
    </row>
    <row r="1152" spans="1:7" ht="11.25">
      <c r="A1152" s="99">
        <v>240314</v>
      </c>
      <c r="B1152" s="108" t="s">
        <v>2695</v>
      </c>
      <c r="C1152" s="109">
        <v>17215</v>
      </c>
      <c r="D1152" s="102">
        <v>0</v>
      </c>
      <c r="E1152" s="96">
        <v>214052540</v>
      </c>
      <c r="F1152" s="111" t="s">
        <v>1119</v>
      </c>
      <c r="G1152" s="156"/>
    </row>
    <row r="1153" spans="1:7" ht="11.25">
      <c r="A1153" s="99">
        <v>240314</v>
      </c>
      <c r="B1153" s="108" t="s">
        <v>2695</v>
      </c>
      <c r="C1153" s="109">
        <v>15423</v>
      </c>
      <c r="D1153" s="102">
        <v>0</v>
      </c>
      <c r="E1153" s="96">
        <v>216052560</v>
      </c>
      <c r="F1153" s="111" t="s">
        <v>1120</v>
      </c>
      <c r="G1153" s="156"/>
    </row>
    <row r="1154" spans="1:7" ht="11.25">
      <c r="A1154" s="99">
        <v>240314</v>
      </c>
      <c r="B1154" s="108" t="s">
        <v>2695</v>
      </c>
      <c r="C1154" s="109">
        <v>7091</v>
      </c>
      <c r="D1154" s="102">
        <v>0</v>
      </c>
      <c r="E1154" s="96">
        <v>216552565</v>
      </c>
      <c r="F1154" s="111" t="s">
        <v>1121</v>
      </c>
      <c r="G1154" s="156"/>
    </row>
    <row r="1155" spans="1:7" ht="11.25">
      <c r="A1155" s="99">
        <v>240314</v>
      </c>
      <c r="B1155" s="108" t="s">
        <v>2695</v>
      </c>
      <c r="C1155" s="109">
        <v>11021</v>
      </c>
      <c r="D1155" s="102">
        <v>0</v>
      </c>
      <c r="E1155" s="96">
        <v>217352573</v>
      </c>
      <c r="F1155" s="111" t="s">
        <v>1122</v>
      </c>
      <c r="G1155" s="156"/>
    </row>
    <row r="1156" spans="1:7" ht="11.25">
      <c r="A1156" s="99">
        <v>240314</v>
      </c>
      <c r="B1156" s="108" t="s">
        <v>2695</v>
      </c>
      <c r="C1156" s="109">
        <v>18152</v>
      </c>
      <c r="D1156" s="102">
        <v>0</v>
      </c>
      <c r="E1156" s="96">
        <v>218552585</v>
      </c>
      <c r="F1156" s="111" t="s">
        <v>1123</v>
      </c>
      <c r="G1156" s="156"/>
    </row>
    <row r="1157" spans="1:7" ht="11.25">
      <c r="A1157" s="99">
        <v>240314</v>
      </c>
      <c r="B1157" s="108" t="s">
        <v>2695</v>
      </c>
      <c r="C1157" s="109">
        <v>26986</v>
      </c>
      <c r="D1157" s="102">
        <v>0</v>
      </c>
      <c r="E1157" s="96">
        <v>211252612</v>
      </c>
      <c r="F1157" s="111" t="s">
        <v>824</v>
      </c>
      <c r="G1157" s="156"/>
    </row>
    <row r="1158" spans="1:7" ht="11.25">
      <c r="A1158" s="99">
        <v>240314</v>
      </c>
      <c r="B1158" s="108" t="s">
        <v>2695</v>
      </c>
      <c r="C1158" s="109">
        <v>46041</v>
      </c>
      <c r="D1158" s="102">
        <v>0</v>
      </c>
      <c r="E1158" s="96">
        <v>212152621</v>
      </c>
      <c r="F1158" s="111" t="s">
        <v>1124</v>
      </c>
      <c r="G1158" s="156"/>
    </row>
    <row r="1159" spans="1:7" ht="11.25">
      <c r="A1159" s="99">
        <v>240314</v>
      </c>
      <c r="B1159" s="108" t="s">
        <v>2695</v>
      </c>
      <c r="C1159" s="109">
        <v>44888</v>
      </c>
      <c r="D1159" s="102">
        <v>0</v>
      </c>
      <c r="E1159" s="96">
        <v>217852678</v>
      </c>
      <c r="F1159" s="111" t="s">
        <v>1125</v>
      </c>
      <c r="G1159" s="156"/>
    </row>
    <row r="1160" spans="1:7" ht="11.25">
      <c r="A1160" s="99">
        <v>240314</v>
      </c>
      <c r="B1160" s="108" t="s">
        <v>2695</v>
      </c>
      <c r="C1160" s="109">
        <v>24467</v>
      </c>
      <c r="D1160" s="102">
        <v>0</v>
      </c>
      <c r="E1160" s="96">
        <v>218352683</v>
      </c>
      <c r="F1160" s="111" t="s">
        <v>1126</v>
      </c>
      <c r="G1160" s="156"/>
    </row>
    <row r="1161" spans="1:7" ht="11.25">
      <c r="A1161" s="99">
        <v>240314</v>
      </c>
      <c r="B1161" s="108" t="s">
        <v>2695</v>
      </c>
      <c r="C1161" s="109">
        <v>10734</v>
      </c>
      <c r="D1161" s="102">
        <v>0</v>
      </c>
      <c r="E1161" s="96">
        <v>218552685</v>
      </c>
      <c r="F1161" s="111" t="s">
        <v>828</v>
      </c>
      <c r="G1161" s="156"/>
    </row>
    <row r="1162" spans="1:7" ht="11.25">
      <c r="A1162" s="99">
        <v>240314</v>
      </c>
      <c r="B1162" s="108" t="s">
        <v>2695</v>
      </c>
      <c r="C1162" s="109">
        <v>19400</v>
      </c>
      <c r="D1162" s="102">
        <v>0</v>
      </c>
      <c r="E1162" s="96">
        <v>218752687</v>
      </c>
      <c r="F1162" s="111" t="s">
        <v>1127</v>
      </c>
      <c r="G1162" s="156"/>
    </row>
    <row r="1163" spans="1:7" ht="11.25">
      <c r="A1163" s="99">
        <v>240314</v>
      </c>
      <c r="B1163" s="108" t="s">
        <v>2695</v>
      </c>
      <c r="C1163" s="109">
        <v>19572</v>
      </c>
      <c r="D1163" s="102">
        <v>0</v>
      </c>
      <c r="E1163" s="96">
        <v>219352693</v>
      </c>
      <c r="F1163" s="111" t="s">
        <v>317</v>
      </c>
      <c r="G1163" s="156"/>
    </row>
    <row r="1164" spans="1:7" ht="11.25">
      <c r="A1164" s="99">
        <v>240314</v>
      </c>
      <c r="B1164" s="108" t="s">
        <v>2695</v>
      </c>
      <c r="C1164" s="109">
        <v>7748</v>
      </c>
      <c r="D1164" s="102">
        <v>0</v>
      </c>
      <c r="E1164" s="96">
        <v>219452694</v>
      </c>
      <c r="F1164" s="111" t="s">
        <v>1128</v>
      </c>
      <c r="G1164" s="156"/>
    </row>
    <row r="1165" spans="1:7" ht="11.25">
      <c r="A1165" s="99">
        <v>240314</v>
      </c>
      <c r="B1165" s="108" t="s">
        <v>2695</v>
      </c>
      <c r="C1165" s="109">
        <v>25562</v>
      </c>
      <c r="D1165" s="102">
        <v>0</v>
      </c>
      <c r="E1165" s="96">
        <v>219652696</v>
      </c>
      <c r="F1165" s="111" t="s">
        <v>178</v>
      </c>
      <c r="G1165" s="156"/>
    </row>
    <row r="1166" spans="1:7" ht="11.25">
      <c r="A1166" s="99">
        <v>240314</v>
      </c>
      <c r="B1166" s="108" t="s">
        <v>2695</v>
      </c>
      <c r="C1166" s="109">
        <v>14670</v>
      </c>
      <c r="D1166" s="102">
        <v>0</v>
      </c>
      <c r="E1166" s="96">
        <v>219952699</v>
      </c>
      <c r="F1166" s="111" t="s">
        <v>1129</v>
      </c>
      <c r="G1166" s="156"/>
    </row>
    <row r="1167" spans="1:7" ht="11.25">
      <c r="A1167" s="99">
        <v>240314</v>
      </c>
      <c r="B1167" s="108" t="s">
        <v>2695</v>
      </c>
      <c r="C1167" s="109">
        <v>8683</v>
      </c>
      <c r="D1167" s="102">
        <v>0</v>
      </c>
      <c r="E1167" s="96">
        <v>212052720</v>
      </c>
      <c r="F1167" s="111" t="s">
        <v>1130</v>
      </c>
      <c r="G1167" s="156"/>
    </row>
    <row r="1168" spans="1:7" ht="11.25">
      <c r="A1168" s="99">
        <v>240314</v>
      </c>
      <c r="B1168" s="108" t="s">
        <v>2695</v>
      </c>
      <c r="C1168" s="109">
        <v>23580</v>
      </c>
      <c r="D1168" s="102">
        <v>0</v>
      </c>
      <c r="E1168" s="96">
        <v>218652786</v>
      </c>
      <c r="F1168" s="111" t="s">
        <v>1131</v>
      </c>
      <c r="G1168" s="156"/>
    </row>
    <row r="1169" spans="1:7" ht="11.25">
      <c r="A1169" s="99">
        <v>240314</v>
      </c>
      <c r="B1169" s="108" t="s">
        <v>2695</v>
      </c>
      <c r="C1169" s="109">
        <v>10930</v>
      </c>
      <c r="D1169" s="102">
        <v>0</v>
      </c>
      <c r="E1169" s="96">
        <v>218852788</v>
      </c>
      <c r="F1169" s="111" t="s">
        <v>1132</v>
      </c>
      <c r="G1169" s="156"/>
    </row>
    <row r="1170" spans="1:7" ht="11.25">
      <c r="A1170" s="99">
        <v>240314</v>
      </c>
      <c r="B1170" s="108" t="s">
        <v>2695</v>
      </c>
      <c r="C1170" s="109">
        <v>48927</v>
      </c>
      <c r="D1170" s="102">
        <v>0</v>
      </c>
      <c r="E1170" s="96">
        <v>213852838</v>
      </c>
      <c r="F1170" s="111" t="s">
        <v>1133</v>
      </c>
      <c r="G1170" s="156"/>
    </row>
    <row r="1171" spans="1:7" ht="11.25">
      <c r="A1171" s="99">
        <v>240314</v>
      </c>
      <c r="B1171" s="108" t="s">
        <v>2695</v>
      </c>
      <c r="C1171" s="109">
        <v>10322</v>
      </c>
      <c r="D1171" s="102">
        <v>0</v>
      </c>
      <c r="E1171" s="96">
        <v>218552885</v>
      </c>
      <c r="F1171" s="111" t="s">
        <v>1134</v>
      </c>
      <c r="G1171" s="156"/>
    </row>
    <row r="1172" spans="1:7" ht="11.25">
      <c r="A1172" s="99">
        <v>240314</v>
      </c>
      <c r="B1172" s="108" t="s">
        <v>2695</v>
      </c>
      <c r="C1172" s="109">
        <v>46824</v>
      </c>
      <c r="D1172" s="102">
        <v>0</v>
      </c>
      <c r="E1172" s="96">
        <v>210354003</v>
      </c>
      <c r="F1172" s="111" t="s">
        <v>1135</v>
      </c>
      <c r="G1172" s="156"/>
    </row>
    <row r="1173" spans="1:7" ht="11.25">
      <c r="A1173" s="99">
        <v>240314</v>
      </c>
      <c r="B1173" s="108" t="s">
        <v>2695</v>
      </c>
      <c r="C1173" s="109">
        <v>13708</v>
      </c>
      <c r="D1173" s="102">
        <v>0</v>
      </c>
      <c r="E1173" s="96">
        <v>215154051</v>
      </c>
      <c r="F1173" s="111" t="s">
        <v>1136</v>
      </c>
      <c r="G1173" s="156"/>
    </row>
    <row r="1174" spans="1:7" ht="11.25">
      <c r="A1174" s="99">
        <v>240314</v>
      </c>
      <c r="B1174" s="108" t="s">
        <v>2695</v>
      </c>
      <c r="C1174" s="109">
        <v>8517</v>
      </c>
      <c r="D1174" s="102">
        <v>0</v>
      </c>
      <c r="E1174" s="96">
        <v>219954099</v>
      </c>
      <c r="F1174" s="111" t="s">
        <v>1137</v>
      </c>
      <c r="G1174" s="156"/>
    </row>
    <row r="1175" spans="1:7" ht="11.25">
      <c r="A1175" s="99">
        <v>240314</v>
      </c>
      <c r="B1175" s="108" t="s">
        <v>2695</v>
      </c>
      <c r="C1175" s="109">
        <v>8474</v>
      </c>
      <c r="D1175" s="102">
        <v>0</v>
      </c>
      <c r="E1175" s="96">
        <v>210954109</v>
      </c>
      <c r="F1175" s="111" t="s">
        <v>1138</v>
      </c>
      <c r="G1175" s="156"/>
    </row>
    <row r="1176" spans="1:7" ht="11.25">
      <c r="A1176" s="99">
        <v>240314</v>
      </c>
      <c r="B1176" s="108" t="s">
        <v>2695</v>
      </c>
      <c r="C1176" s="109">
        <v>2911</v>
      </c>
      <c r="D1176" s="102">
        <v>0</v>
      </c>
      <c r="E1176" s="96">
        <v>212554125</v>
      </c>
      <c r="F1176" s="111" t="s">
        <v>1139</v>
      </c>
      <c r="G1176" s="156"/>
    </row>
    <row r="1177" spans="1:7" ht="11.25">
      <c r="A1177" s="99">
        <v>240314</v>
      </c>
      <c r="B1177" s="108" t="s">
        <v>2695</v>
      </c>
      <c r="C1177" s="109">
        <v>15747</v>
      </c>
      <c r="D1177" s="102">
        <v>0</v>
      </c>
      <c r="E1177" s="96">
        <v>212854128</v>
      </c>
      <c r="F1177" s="111" t="s">
        <v>1140</v>
      </c>
      <c r="G1177" s="156"/>
    </row>
    <row r="1178" spans="1:7" ht="11.25">
      <c r="A1178" s="99">
        <v>240314</v>
      </c>
      <c r="B1178" s="108" t="s">
        <v>2695</v>
      </c>
      <c r="C1178" s="109">
        <v>15821</v>
      </c>
      <c r="D1178" s="102">
        <v>0</v>
      </c>
      <c r="E1178" s="96">
        <v>217254172</v>
      </c>
      <c r="F1178" s="111" t="s">
        <v>1141</v>
      </c>
      <c r="G1178" s="156"/>
    </row>
    <row r="1179" spans="1:7" ht="11.25">
      <c r="A1179" s="99">
        <v>240314</v>
      </c>
      <c r="B1179" s="108" t="s">
        <v>2695</v>
      </c>
      <c r="C1179" s="109">
        <v>11887</v>
      </c>
      <c r="D1179" s="102">
        <v>0</v>
      </c>
      <c r="E1179" s="96">
        <v>217454174</v>
      </c>
      <c r="F1179" s="111" t="s">
        <v>1142</v>
      </c>
      <c r="G1179" s="156"/>
    </row>
    <row r="1180" spans="1:7" ht="11.25">
      <c r="A1180" s="99">
        <v>240314</v>
      </c>
      <c r="B1180" s="108" t="s">
        <v>2695</v>
      </c>
      <c r="C1180" s="109">
        <v>25191</v>
      </c>
      <c r="D1180" s="102">
        <v>0</v>
      </c>
      <c r="E1180" s="96">
        <v>210654206</v>
      </c>
      <c r="F1180" s="111" t="s">
        <v>1143</v>
      </c>
      <c r="G1180" s="156"/>
    </row>
    <row r="1181" spans="1:7" ht="11.25">
      <c r="A1181" s="99">
        <v>240314</v>
      </c>
      <c r="B1181" s="108" t="s">
        <v>2695</v>
      </c>
      <c r="C1181" s="109">
        <v>11500</v>
      </c>
      <c r="D1181" s="102">
        <v>0</v>
      </c>
      <c r="E1181" s="96">
        <v>212354223</v>
      </c>
      <c r="F1181" s="111" t="s">
        <v>1144</v>
      </c>
      <c r="G1181" s="156"/>
    </row>
    <row r="1182" spans="1:7" ht="11.25">
      <c r="A1182" s="99">
        <v>240314</v>
      </c>
      <c r="B1182" s="108" t="s">
        <v>2695</v>
      </c>
      <c r="C1182" s="109">
        <v>5099</v>
      </c>
      <c r="D1182" s="102">
        <v>0</v>
      </c>
      <c r="E1182" s="96">
        <v>213954239</v>
      </c>
      <c r="F1182" s="111" t="s">
        <v>1145</v>
      </c>
      <c r="G1182" s="156"/>
    </row>
    <row r="1183" spans="1:7" ht="11.25">
      <c r="A1183" s="99">
        <v>240314</v>
      </c>
      <c r="B1183" s="108" t="s">
        <v>2695</v>
      </c>
      <c r="C1183" s="109">
        <v>20384</v>
      </c>
      <c r="D1183" s="102">
        <v>0</v>
      </c>
      <c r="E1183" s="96">
        <v>214554245</v>
      </c>
      <c r="F1183" s="111" t="s">
        <v>921</v>
      </c>
      <c r="G1183" s="156"/>
    </row>
    <row r="1184" spans="1:7" ht="11.25">
      <c r="A1184" s="99">
        <v>240314</v>
      </c>
      <c r="B1184" s="108" t="s">
        <v>2695</v>
      </c>
      <c r="C1184" s="109">
        <v>16083</v>
      </c>
      <c r="D1184" s="102">
        <v>0</v>
      </c>
      <c r="E1184" s="96">
        <v>215054250</v>
      </c>
      <c r="F1184" s="111" t="s">
        <v>1146</v>
      </c>
      <c r="G1184" s="156"/>
    </row>
    <row r="1185" spans="1:7" ht="11.25">
      <c r="A1185" s="99">
        <v>240314</v>
      </c>
      <c r="B1185" s="108" t="s">
        <v>2695</v>
      </c>
      <c r="C1185" s="109">
        <v>27860</v>
      </c>
      <c r="D1185" s="102">
        <v>0</v>
      </c>
      <c r="E1185" s="96">
        <v>216154261</v>
      </c>
      <c r="F1185" s="111" t="s">
        <v>1147</v>
      </c>
      <c r="G1185" s="156"/>
    </row>
    <row r="1186" spans="1:7" ht="11.25">
      <c r="A1186" s="99">
        <v>240314</v>
      </c>
      <c r="B1186" s="108" t="s">
        <v>2695</v>
      </c>
      <c r="C1186" s="109">
        <v>8775</v>
      </c>
      <c r="D1186" s="102">
        <v>0</v>
      </c>
      <c r="E1186" s="96">
        <v>211354313</v>
      </c>
      <c r="F1186" s="111" t="s">
        <v>1148</v>
      </c>
      <c r="G1186" s="156"/>
    </row>
    <row r="1187" spans="1:7" ht="11.25">
      <c r="A1187" s="99">
        <v>240314</v>
      </c>
      <c r="B1187" s="108" t="s">
        <v>2695</v>
      </c>
      <c r="C1187" s="109">
        <v>15832</v>
      </c>
      <c r="D1187" s="102">
        <v>0</v>
      </c>
      <c r="E1187" s="96">
        <v>214454344</v>
      </c>
      <c r="F1187" s="111" t="s">
        <v>1149</v>
      </c>
      <c r="G1187" s="156"/>
    </row>
    <row r="1188" spans="1:7" ht="11.25">
      <c r="A1188" s="99">
        <v>240314</v>
      </c>
      <c r="B1188" s="108" t="s">
        <v>2695</v>
      </c>
      <c r="C1188" s="109">
        <v>3011</v>
      </c>
      <c r="D1188" s="102">
        <v>0</v>
      </c>
      <c r="E1188" s="96">
        <v>214754347</v>
      </c>
      <c r="F1188" s="111" t="s">
        <v>1150</v>
      </c>
      <c r="G1188" s="156"/>
    </row>
    <row r="1189" spans="1:7" ht="11.25">
      <c r="A1189" s="99">
        <v>240314</v>
      </c>
      <c r="B1189" s="108" t="s">
        <v>2695</v>
      </c>
      <c r="C1189" s="109">
        <v>6836</v>
      </c>
      <c r="D1189" s="102">
        <v>0</v>
      </c>
      <c r="E1189" s="96">
        <v>217754377</v>
      </c>
      <c r="F1189" s="111" t="s">
        <v>1151</v>
      </c>
      <c r="G1189" s="156"/>
    </row>
    <row r="1190" spans="1:7" ht="11.25">
      <c r="A1190" s="99">
        <v>240314</v>
      </c>
      <c r="B1190" s="108" t="s">
        <v>2695</v>
      </c>
      <c r="C1190" s="109">
        <v>15596</v>
      </c>
      <c r="D1190" s="102">
        <v>0</v>
      </c>
      <c r="E1190" s="96">
        <v>218554385</v>
      </c>
      <c r="F1190" s="111" t="s">
        <v>1152</v>
      </c>
      <c r="G1190" s="156"/>
    </row>
    <row r="1191" spans="1:7" ht="11.25">
      <c r="A1191" s="99">
        <v>240314</v>
      </c>
      <c r="B1191" s="108" t="s">
        <v>2695</v>
      </c>
      <c r="C1191" s="109">
        <v>10968</v>
      </c>
      <c r="D1191" s="102">
        <v>0</v>
      </c>
      <c r="E1191" s="96">
        <v>219854398</v>
      </c>
      <c r="F1191" s="111" t="s">
        <v>1153</v>
      </c>
      <c r="G1191" s="156"/>
    </row>
    <row r="1192" spans="1:7" ht="11.25">
      <c r="A1192" s="99">
        <v>240314</v>
      </c>
      <c r="B1192" s="108" t="s">
        <v>2695</v>
      </c>
      <c r="C1192" s="109">
        <v>53649</v>
      </c>
      <c r="D1192" s="102">
        <v>0</v>
      </c>
      <c r="E1192" s="96">
        <v>210554405</v>
      </c>
      <c r="F1192" s="111" t="s">
        <v>1154</v>
      </c>
      <c r="G1192" s="156"/>
    </row>
    <row r="1193" spans="1:7" ht="11.25">
      <c r="A1193" s="99">
        <v>240314</v>
      </c>
      <c r="B1193" s="108" t="s">
        <v>2695</v>
      </c>
      <c r="C1193" s="109">
        <v>3865</v>
      </c>
      <c r="D1193" s="102">
        <v>0</v>
      </c>
      <c r="E1193" s="96">
        <v>211854418</v>
      </c>
      <c r="F1193" s="111" t="s">
        <v>1155</v>
      </c>
      <c r="G1193" s="156"/>
    </row>
    <row r="1194" spans="1:7" ht="11.25">
      <c r="A1194" s="99">
        <v>240314</v>
      </c>
      <c r="B1194" s="108" t="s">
        <v>2695</v>
      </c>
      <c r="C1194" s="109">
        <v>4511</v>
      </c>
      <c r="D1194" s="102">
        <v>0</v>
      </c>
      <c r="E1194" s="96">
        <v>218054480</v>
      </c>
      <c r="F1194" s="111" t="s">
        <v>1156</v>
      </c>
      <c r="G1194" s="156"/>
    </row>
    <row r="1195" spans="1:7" ht="11.25">
      <c r="A1195" s="99">
        <v>240314</v>
      </c>
      <c r="B1195" s="108" t="s">
        <v>2695</v>
      </c>
      <c r="C1195" s="109">
        <v>108405</v>
      </c>
      <c r="D1195" s="102">
        <v>0</v>
      </c>
      <c r="E1195" s="96">
        <v>219854498</v>
      </c>
      <c r="F1195" s="111" t="s">
        <v>1157</v>
      </c>
      <c r="G1195" s="156"/>
    </row>
    <row r="1196" spans="1:7" ht="11.25">
      <c r="A1196" s="99">
        <v>240314</v>
      </c>
      <c r="B1196" s="108" t="s">
        <v>2695</v>
      </c>
      <c r="C1196" s="109">
        <v>50908</v>
      </c>
      <c r="D1196" s="102">
        <v>0</v>
      </c>
      <c r="E1196" s="96">
        <v>211854518</v>
      </c>
      <c r="F1196" s="111" t="s">
        <v>1158</v>
      </c>
      <c r="G1196" s="156"/>
    </row>
    <row r="1197" spans="1:7" ht="11.25">
      <c r="A1197" s="99">
        <v>240314</v>
      </c>
      <c r="B1197" s="108" t="s">
        <v>2695</v>
      </c>
      <c r="C1197" s="109">
        <v>5175</v>
      </c>
      <c r="D1197" s="102">
        <v>0</v>
      </c>
      <c r="E1197" s="96">
        <v>212054520</v>
      </c>
      <c r="F1197" s="111" t="s">
        <v>1159</v>
      </c>
      <c r="G1197" s="156"/>
    </row>
    <row r="1198" spans="1:7" ht="11.25">
      <c r="A1198" s="99">
        <v>240314</v>
      </c>
      <c r="B1198" s="108" t="s">
        <v>2695</v>
      </c>
      <c r="C1198" s="109">
        <v>7450</v>
      </c>
      <c r="D1198" s="102">
        <v>0</v>
      </c>
      <c r="E1198" s="96">
        <v>215354553</v>
      </c>
      <c r="F1198" s="111" t="s">
        <v>1160</v>
      </c>
      <c r="G1198" s="156"/>
    </row>
    <row r="1199" spans="1:7" ht="11.25">
      <c r="A1199" s="99">
        <v>240314</v>
      </c>
      <c r="B1199" s="108" t="s">
        <v>2695</v>
      </c>
      <c r="C1199" s="109">
        <v>5318</v>
      </c>
      <c r="D1199" s="102">
        <v>0</v>
      </c>
      <c r="E1199" s="96">
        <v>219954599</v>
      </c>
      <c r="F1199" s="111" t="s">
        <v>1161</v>
      </c>
      <c r="G1199" s="156"/>
    </row>
    <row r="1200" spans="1:7" ht="11.25">
      <c r="A1200" s="99">
        <v>240314</v>
      </c>
      <c r="B1200" s="108" t="s">
        <v>2695</v>
      </c>
      <c r="C1200" s="109">
        <v>12070</v>
      </c>
      <c r="D1200" s="102">
        <v>0</v>
      </c>
      <c r="E1200" s="96">
        <v>216054660</v>
      </c>
      <c r="F1200" s="111" t="s">
        <v>1162</v>
      </c>
      <c r="G1200" s="156"/>
    </row>
    <row r="1201" spans="1:7" ht="11.25">
      <c r="A1201" s="99">
        <v>240314</v>
      </c>
      <c r="B1201" s="108" t="s">
        <v>2695</v>
      </c>
      <c r="C1201" s="109">
        <v>20498</v>
      </c>
      <c r="D1201" s="102">
        <v>0</v>
      </c>
      <c r="E1201" s="96">
        <v>217054670</v>
      </c>
      <c r="F1201" s="111" t="s">
        <v>1163</v>
      </c>
      <c r="G1201" s="156"/>
    </row>
    <row r="1202" spans="1:7" ht="11.25">
      <c r="A1202" s="99">
        <v>240314</v>
      </c>
      <c r="B1202" s="108" t="s">
        <v>2695</v>
      </c>
      <c r="C1202" s="109">
        <v>5489</v>
      </c>
      <c r="D1202" s="102">
        <v>0</v>
      </c>
      <c r="E1202" s="96">
        <v>217354673</v>
      </c>
      <c r="F1202" s="111" t="s">
        <v>830</v>
      </c>
      <c r="G1202" s="156"/>
    </row>
    <row r="1203" spans="1:7" ht="11.25">
      <c r="A1203" s="99">
        <v>240314</v>
      </c>
      <c r="B1203" s="108" t="s">
        <v>2695</v>
      </c>
      <c r="C1203" s="109">
        <v>4190</v>
      </c>
      <c r="D1203" s="102">
        <v>0</v>
      </c>
      <c r="E1203" s="96">
        <v>218054680</v>
      </c>
      <c r="F1203" s="111" t="s">
        <v>1164</v>
      </c>
      <c r="G1203" s="156"/>
    </row>
    <row r="1204" spans="1:7" ht="11.25">
      <c r="A1204" s="99">
        <v>240314</v>
      </c>
      <c r="B1204" s="108" t="s">
        <v>2695</v>
      </c>
      <c r="C1204" s="109">
        <v>36185</v>
      </c>
      <c r="D1204" s="102">
        <v>0</v>
      </c>
      <c r="E1204" s="96">
        <v>212054720</v>
      </c>
      <c r="F1204" s="111" t="s">
        <v>1165</v>
      </c>
      <c r="G1204" s="156"/>
    </row>
    <row r="1205" spans="1:7" ht="11.25">
      <c r="A1205" s="99">
        <v>240314</v>
      </c>
      <c r="B1205" s="108" t="s">
        <v>2695</v>
      </c>
      <c r="C1205" s="109">
        <v>6653</v>
      </c>
      <c r="D1205" s="102">
        <v>0</v>
      </c>
      <c r="E1205" s="96">
        <v>214354743</v>
      </c>
      <c r="F1205" s="111" t="s">
        <v>1166</v>
      </c>
      <c r="G1205" s="156"/>
    </row>
    <row r="1206" spans="1:7" ht="11.25">
      <c r="A1206" s="99">
        <v>240314</v>
      </c>
      <c r="B1206" s="108" t="s">
        <v>2695</v>
      </c>
      <c r="C1206" s="109">
        <v>21777</v>
      </c>
      <c r="D1206" s="102">
        <v>0</v>
      </c>
      <c r="E1206" s="96">
        <v>210054800</v>
      </c>
      <c r="F1206" s="111" t="s">
        <v>1167</v>
      </c>
      <c r="G1206" s="156"/>
    </row>
    <row r="1207" spans="1:7" ht="11.25">
      <c r="A1207" s="99">
        <v>240314</v>
      </c>
      <c r="B1207" s="108" t="s">
        <v>2695</v>
      </c>
      <c r="C1207" s="109">
        <v>51074</v>
      </c>
      <c r="D1207" s="102">
        <v>0</v>
      </c>
      <c r="E1207" s="96">
        <v>211054810</v>
      </c>
      <c r="F1207" s="111" t="s">
        <v>1168</v>
      </c>
      <c r="G1207" s="156"/>
    </row>
    <row r="1208" spans="1:7" ht="11.25">
      <c r="A1208" s="99">
        <v>240314</v>
      </c>
      <c r="B1208" s="108" t="s">
        <v>2695</v>
      </c>
      <c r="C1208" s="109">
        <v>20339</v>
      </c>
      <c r="D1208" s="102">
        <v>0</v>
      </c>
      <c r="E1208" s="96">
        <v>212054820</v>
      </c>
      <c r="F1208" s="111" t="s">
        <v>199</v>
      </c>
      <c r="G1208" s="156"/>
    </row>
    <row r="1209" spans="1:7" ht="11.25">
      <c r="A1209" s="99">
        <v>240314</v>
      </c>
      <c r="B1209" s="108" t="s">
        <v>2695</v>
      </c>
      <c r="C1209" s="109">
        <v>6806</v>
      </c>
      <c r="D1209" s="102">
        <v>0</v>
      </c>
      <c r="E1209" s="96">
        <v>217154871</v>
      </c>
      <c r="F1209" s="111" t="s">
        <v>1169</v>
      </c>
      <c r="G1209" s="156"/>
    </row>
    <row r="1210" spans="1:7" ht="11.25">
      <c r="A1210" s="99">
        <v>240314</v>
      </c>
      <c r="B1210" s="108" t="s">
        <v>2695</v>
      </c>
      <c r="C1210" s="109">
        <v>67855</v>
      </c>
      <c r="D1210" s="102">
        <v>0</v>
      </c>
      <c r="E1210" s="96">
        <v>217454874</v>
      </c>
      <c r="F1210" s="111" t="s">
        <v>1170</v>
      </c>
      <c r="G1210" s="156"/>
    </row>
    <row r="1211" spans="1:7" ht="11.25">
      <c r="A1211" s="99">
        <v>240314</v>
      </c>
      <c r="B1211" s="108" t="s">
        <v>2695</v>
      </c>
      <c r="C1211" s="109">
        <v>4027</v>
      </c>
      <c r="D1211" s="102">
        <v>0</v>
      </c>
      <c r="E1211" s="96">
        <v>211163111</v>
      </c>
      <c r="F1211" s="111" t="s">
        <v>356</v>
      </c>
      <c r="G1211" s="156"/>
    </row>
    <row r="1212" spans="1:7" ht="11.25">
      <c r="A1212" s="99">
        <v>240314</v>
      </c>
      <c r="B1212" s="108" t="s">
        <v>2695</v>
      </c>
      <c r="C1212" s="109">
        <v>83179</v>
      </c>
      <c r="D1212" s="102">
        <v>0</v>
      </c>
      <c r="E1212" s="96">
        <v>213063130</v>
      </c>
      <c r="F1212" s="111" t="s">
        <v>1171</v>
      </c>
      <c r="G1212" s="156"/>
    </row>
    <row r="1213" spans="1:7" ht="11.25">
      <c r="A1213" s="99">
        <v>240314</v>
      </c>
      <c r="B1213" s="108" t="s">
        <v>2695</v>
      </c>
      <c r="C1213" s="109">
        <v>29709</v>
      </c>
      <c r="D1213" s="102">
        <v>0</v>
      </c>
      <c r="E1213" s="96">
        <v>219063190</v>
      </c>
      <c r="F1213" s="111" t="s">
        <v>1172</v>
      </c>
      <c r="G1213" s="156"/>
    </row>
    <row r="1214" spans="1:7" ht="11.25">
      <c r="A1214" s="99">
        <v>240314</v>
      </c>
      <c r="B1214" s="108" t="s">
        <v>2695</v>
      </c>
      <c r="C1214" s="109">
        <v>6529</v>
      </c>
      <c r="D1214" s="102">
        <v>0</v>
      </c>
      <c r="E1214" s="96">
        <v>211263212</v>
      </c>
      <c r="F1214" s="111" t="s">
        <v>2705</v>
      </c>
      <c r="G1214" s="156"/>
    </row>
    <row r="1215" spans="1:7" ht="11.25">
      <c r="A1215" s="99">
        <v>240314</v>
      </c>
      <c r="B1215" s="108" t="s">
        <v>2695</v>
      </c>
      <c r="C1215" s="109">
        <v>15216</v>
      </c>
      <c r="D1215" s="102">
        <v>0</v>
      </c>
      <c r="E1215" s="96">
        <v>217263272</v>
      </c>
      <c r="F1215" s="111" t="s">
        <v>1173</v>
      </c>
      <c r="G1215" s="156"/>
    </row>
    <row r="1216" spans="1:7" ht="11.25">
      <c r="A1216" s="99">
        <v>240314</v>
      </c>
      <c r="B1216" s="108" t="s">
        <v>2695</v>
      </c>
      <c r="C1216" s="109">
        <v>10751</v>
      </c>
      <c r="D1216" s="102">
        <v>0</v>
      </c>
      <c r="E1216" s="96">
        <v>210263302</v>
      </c>
      <c r="F1216" s="111" t="s">
        <v>1174</v>
      </c>
      <c r="G1216" s="156"/>
    </row>
    <row r="1217" spans="1:7" ht="11.25">
      <c r="A1217" s="99">
        <v>240314</v>
      </c>
      <c r="B1217" s="108" t="s">
        <v>2695</v>
      </c>
      <c r="C1217" s="109">
        <v>39724</v>
      </c>
      <c r="D1217" s="102">
        <v>0</v>
      </c>
      <c r="E1217" s="96">
        <v>210163401</v>
      </c>
      <c r="F1217" s="111" t="s">
        <v>1175</v>
      </c>
      <c r="G1217" s="156"/>
    </row>
    <row r="1218" spans="1:7" ht="11.25">
      <c r="A1218" s="99">
        <v>240314</v>
      </c>
      <c r="B1218" s="108" t="s">
        <v>2695</v>
      </c>
      <c r="C1218" s="109">
        <v>45357</v>
      </c>
      <c r="D1218" s="102">
        <v>0</v>
      </c>
      <c r="E1218" s="96">
        <v>217063470</v>
      </c>
      <c r="F1218" s="111" t="s">
        <v>1176</v>
      </c>
      <c r="G1218" s="156"/>
    </row>
    <row r="1219" spans="1:7" ht="11.25">
      <c r="A1219" s="99">
        <v>240314</v>
      </c>
      <c r="B1219" s="108" t="s">
        <v>2695</v>
      </c>
      <c r="C1219" s="109">
        <v>13633</v>
      </c>
      <c r="D1219" s="102">
        <v>0</v>
      </c>
      <c r="E1219" s="96">
        <v>214863548</v>
      </c>
      <c r="F1219" s="111" t="s">
        <v>1177</v>
      </c>
      <c r="G1219" s="156"/>
    </row>
    <row r="1220" spans="1:7" ht="11.25">
      <c r="A1220" s="99">
        <v>240314</v>
      </c>
      <c r="B1220" s="108" t="s">
        <v>2695</v>
      </c>
      <c r="C1220" s="109">
        <v>39945</v>
      </c>
      <c r="D1220" s="102">
        <v>0</v>
      </c>
      <c r="E1220" s="96">
        <v>219463594</v>
      </c>
      <c r="F1220" s="111" t="s">
        <v>1178</v>
      </c>
      <c r="G1220" s="156"/>
    </row>
    <row r="1221" spans="1:7" ht="11.25">
      <c r="A1221" s="99">
        <v>240314</v>
      </c>
      <c r="B1221" s="108" t="s">
        <v>2695</v>
      </c>
      <c r="C1221" s="109">
        <v>9544</v>
      </c>
      <c r="D1221" s="102">
        <v>0</v>
      </c>
      <c r="E1221" s="96">
        <v>219063690</v>
      </c>
      <c r="F1221" s="111" t="s">
        <v>1179</v>
      </c>
      <c r="G1221" s="156"/>
    </row>
    <row r="1222" spans="1:7" ht="11.25">
      <c r="A1222" s="99">
        <v>240314</v>
      </c>
      <c r="B1222" s="108" t="s">
        <v>2695</v>
      </c>
      <c r="C1222" s="109">
        <v>14084</v>
      </c>
      <c r="D1222" s="102">
        <v>0</v>
      </c>
      <c r="E1222" s="96">
        <v>214566045</v>
      </c>
      <c r="F1222" s="111" t="s">
        <v>1180</v>
      </c>
      <c r="G1222" s="156"/>
    </row>
    <row r="1223" spans="1:7" ht="11.25">
      <c r="A1223" s="99">
        <v>240314</v>
      </c>
      <c r="B1223" s="108" t="s">
        <v>2695</v>
      </c>
      <c r="C1223" s="109">
        <v>7342</v>
      </c>
      <c r="D1223" s="102">
        <v>0</v>
      </c>
      <c r="E1223" s="96">
        <v>217566075</v>
      </c>
      <c r="F1223" s="111" t="s">
        <v>568</v>
      </c>
      <c r="G1223" s="156"/>
    </row>
    <row r="1224" spans="1:7" ht="11.25">
      <c r="A1224" s="99">
        <v>240314</v>
      </c>
      <c r="B1224" s="108" t="s">
        <v>2695</v>
      </c>
      <c r="C1224" s="109">
        <v>28937</v>
      </c>
      <c r="D1224" s="102">
        <v>0</v>
      </c>
      <c r="E1224" s="96">
        <v>218866088</v>
      </c>
      <c r="F1224" s="111" t="s">
        <v>1181</v>
      </c>
      <c r="G1224" s="156"/>
    </row>
    <row r="1225" spans="1:7" ht="11.25">
      <c r="A1225" s="99">
        <v>240314</v>
      </c>
      <c r="B1225" s="108" t="s">
        <v>2695</v>
      </c>
      <c r="C1225" s="109">
        <v>14774</v>
      </c>
      <c r="D1225" s="102">
        <v>0</v>
      </c>
      <c r="E1225" s="96">
        <v>211866318</v>
      </c>
      <c r="F1225" s="111" t="s">
        <v>1182</v>
      </c>
      <c r="G1225" s="156"/>
    </row>
    <row r="1226" spans="1:7" ht="11.25">
      <c r="A1226" s="99">
        <v>240314</v>
      </c>
      <c r="B1226" s="108" t="s">
        <v>2695</v>
      </c>
      <c r="C1226" s="109">
        <v>9250</v>
      </c>
      <c r="D1226" s="102">
        <v>0</v>
      </c>
      <c r="E1226" s="96">
        <v>218366383</v>
      </c>
      <c r="F1226" s="111" t="s">
        <v>1183</v>
      </c>
      <c r="G1226" s="156"/>
    </row>
    <row r="1227" spans="1:7" ht="11.25">
      <c r="A1227" s="99">
        <v>240314</v>
      </c>
      <c r="B1227" s="108" t="s">
        <v>2695</v>
      </c>
      <c r="C1227" s="109">
        <v>37367</v>
      </c>
      <c r="D1227" s="102">
        <v>0</v>
      </c>
      <c r="E1227" s="96">
        <v>210066400</v>
      </c>
      <c r="F1227" s="111" t="s">
        <v>1184</v>
      </c>
      <c r="G1227" s="156"/>
    </row>
    <row r="1228" spans="1:7" ht="11.25">
      <c r="A1228" s="99">
        <v>240314</v>
      </c>
      <c r="B1228" s="108" t="s">
        <v>2695</v>
      </c>
      <c r="C1228" s="109">
        <v>21732</v>
      </c>
      <c r="D1228" s="102">
        <v>0</v>
      </c>
      <c r="E1228" s="96">
        <v>214066440</v>
      </c>
      <c r="F1228" s="111" t="s">
        <v>1185</v>
      </c>
      <c r="G1228" s="156"/>
    </row>
    <row r="1229" spans="1:7" ht="11.25">
      <c r="A1229" s="99">
        <v>240314</v>
      </c>
      <c r="B1229" s="108" t="s">
        <v>2695</v>
      </c>
      <c r="C1229" s="109">
        <v>18737</v>
      </c>
      <c r="D1229" s="102">
        <v>0</v>
      </c>
      <c r="E1229" s="96">
        <v>215666456</v>
      </c>
      <c r="F1229" s="111" t="s">
        <v>1186</v>
      </c>
      <c r="G1229" s="156"/>
    </row>
    <row r="1230" spans="1:7" ht="11.25">
      <c r="A1230" s="99">
        <v>240314</v>
      </c>
      <c r="B1230" s="108" t="s">
        <v>2695</v>
      </c>
      <c r="C1230" s="109">
        <v>17976</v>
      </c>
      <c r="D1230" s="102">
        <v>0</v>
      </c>
      <c r="E1230" s="96">
        <v>217266572</v>
      </c>
      <c r="F1230" s="111" t="s">
        <v>1187</v>
      </c>
      <c r="G1230" s="156"/>
    </row>
    <row r="1231" spans="1:7" ht="11.25">
      <c r="A1231" s="99">
        <v>240314</v>
      </c>
      <c r="B1231" s="108" t="s">
        <v>2695</v>
      </c>
      <c r="C1231" s="109">
        <v>33671</v>
      </c>
      <c r="D1231" s="102">
        <v>0</v>
      </c>
      <c r="E1231" s="96">
        <v>219466594</v>
      </c>
      <c r="F1231" s="111" t="s">
        <v>1188</v>
      </c>
      <c r="G1231" s="156"/>
    </row>
    <row r="1232" spans="1:7" ht="11.25">
      <c r="A1232" s="99">
        <v>240314</v>
      </c>
      <c r="B1232" s="108" t="s">
        <v>2695</v>
      </c>
      <c r="C1232" s="109">
        <v>74111</v>
      </c>
      <c r="D1232" s="102">
        <v>0</v>
      </c>
      <c r="E1232" s="96">
        <v>218266682</v>
      </c>
      <c r="F1232" s="111" t="s">
        <v>1189</v>
      </c>
      <c r="G1232" s="156"/>
    </row>
    <row r="1233" spans="1:7" ht="11.25">
      <c r="A1233" s="99">
        <v>240314</v>
      </c>
      <c r="B1233" s="108" t="s">
        <v>2695</v>
      </c>
      <c r="C1233" s="109">
        <v>16339</v>
      </c>
      <c r="D1233" s="102">
        <v>0</v>
      </c>
      <c r="E1233" s="96">
        <v>218766687</v>
      </c>
      <c r="F1233" s="111" t="s">
        <v>1190</v>
      </c>
      <c r="G1233" s="156"/>
    </row>
    <row r="1234" spans="1:7" ht="11.25">
      <c r="A1234" s="99">
        <v>240314</v>
      </c>
      <c r="B1234" s="108" t="s">
        <v>2695</v>
      </c>
      <c r="C1234" s="109">
        <v>1872</v>
      </c>
      <c r="D1234" s="102">
        <v>0</v>
      </c>
      <c r="E1234" s="96" t="s">
        <v>1191</v>
      </c>
      <c r="F1234" s="111" t="s">
        <v>1192</v>
      </c>
      <c r="G1234" s="156"/>
    </row>
    <row r="1235" spans="1:7" ht="11.25">
      <c r="A1235" s="99">
        <v>240314</v>
      </c>
      <c r="B1235" s="108" t="s">
        <v>2695</v>
      </c>
      <c r="C1235" s="109">
        <v>4841</v>
      </c>
      <c r="D1235" s="102">
        <v>0</v>
      </c>
      <c r="E1235" s="96" t="s">
        <v>1193</v>
      </c>
      <c r="F1235" s="111" t="s">
        <v>544</v>
      </c>
      <c r="G1235" s="156"/>
    </row>
    <row r="1236" spans="1:7" ht="11.25">
      <c r="A1236" s="99">
        <v>240314</v>
      </c>
      <c r="B1236" s="108" t="s">
        <v>2695</v>
      </c>
      <c r="C1236" s="109">
        <v>11013</v>
      </c>
      <c r="D1236" s="102">
        <v>0</v>
      </c>
      <c r="E1236" s="96" t="s">
        <v>1194</v>
      </c>
      <c r="F1236" s="111" t="s">
        <v>1195</v>
      </c>
      <c r="G1236" s="156"/>
    </row>
    <row r="1237" spans="1:7" ht="11.25">
      <c r="A1237" s="99">
        <v>240314</v>
      </c>
      <c r="B1237" s="108" t="s">
        <v>2695</v>
      </c>
      <c r="C1237" s="109">
        <v>24370</v>
      </c>
      <c r="D1237" s="102">
        <v>0</v>
      </c>
      <c r="E1237" s="96" t="s">
        <v>1196</v>
      </c>
      <c r="F1237" s="111" t="s">
        <v>32</v>
      </c>
      <c r="G1237" s="156"/>
    </row>
    <row r="1238" spans="1:7" ht="11.25">
      <c r="A1238" s="99">
        <v>240314</v>
      </c>
      <c r="B1238" s="108" t="s">
        <v>2695</v>
      </c>
      <c r="C1238" s="109">
        <v>8010</v>
      </c>
      <c r="D1238" s="102">
        <v>0</v>
      </c>
      <c r="E1238" s="96" t="s">
        <v>1197</v>
      </c>
      <c r="F1238" s="111" t="s">
        <v>1198</v>
      </c>
      <c r="G1238" s="156"/>
    </row>
    <row r="1239" spans="1:7" ht="11.25">
      <c r="A1239" s="99">
        <v>240314</v>
      </c>
      <c r="B1239" s="108" t="s">
        <v>2695</v>
      </c>
      <c r="C1239" s="109">
        <v>6549</v>
      </c>
      <c r="D1239" s="102">
        <v>0</v>
      </c>
      <c r="E1239" s="96" t="s">
        <v>1199</v>
      </c>
      <c r="F1239" s="111" t="s">
        <v>37</v>
      </c>
      <c r="G1239" s="156"/>
    </row>
    <row r="1240" spans="1:7" ht="11.25">
      <c r="A1240" s="99">
        <v>240314</v>
      </c>
      <c r="B1240" s="108" t="s">
        <v>2695</v>
      </c>
      <c r="C1240" s="109">
        <v>15324</v>
      </c>
      <c r="D1240" s="102">
        <v>0</v>
      </c>
      <c r="E1240" s="96">
        <v>210168101</v>
      </c>
      <c r="F1240" s="111" t="s">
        <v>2698</v>
      </c>
      <c r="G1240" s="156"/>
    </row>
    <row r="1241" spans="1:7" ht="11.25">
      <c r="A1241" s="99">
        <v>240314</v>
      </c>
      <c r="B1241" s="108" t="s">
        <v>2695</v>
      </c>
      <c r="C1241" s="109">
        <v>2265</v>
      </c>
      <c r="D1241" s="102">
        <v>0</v>
      </c>
      <c r="E1241" s="96" t="s">
        <v>1200</v>
      </c>
      <c r="F1241" s="111" t="s">
        <v>706</v>
      </c>
      <c r="G1241" s="156"/>
    </row>
    <row r="1242" spans="1:7" ht="11.25">
      <c r="A1242" s="99">
        <v>240314</v>
      </c>
      <c r="B1242" s="108" t="s">
        <v>2695</v>
      </c>
      <c r="C1242" s="109">
        <v>1512</v>
      </c>
      <c r="D1242" s="102">
        <v>0</v>
      </c>
      <c r="E1242" s="96" t="s">
        <v>1201</v>
      </c>
      <c r="F1242" s="111" t="s">
        <v>1202</v>
      </c>
      <c r="G1242" s="156"/>
    </row>
    <row r="1243" spans="1:7" ht="11.25">
      <c r="A1243" s="99">
        <v>240314</v>
      </c>
      <c r="B1243" s="108" t="s">
        <v>2695</v>
      </c>
      <c r="C1243" s="109">
        <v>8835</v>
      </c>
      <c r="D1243" s="102">
        <v>0</v>
      </c>
      <c r="E1243" s="96" t="s">
        <v>1203</v>
      </c>
      <c r="F1243" s="111" t="s">
        <v>1204</v>
      </c>
      <c r="G1243" s="156"/>
    </row>
    <row r="1244" spans="1:7" ht="11.25">
      <c r="A1244" s="99">
        <v>240314</v>
      </c>
      <c r="B1244" s="108" t="s">
        <v>2695</v>
      </c>
      <c r="C1244" s="109">
        <v>7629</v>
      </c>
      <c r="D1244" s="102">
        <v>0</v>
      </c>
      <c r="E1244" s="96">
        <v>215268152</v>
      </c>
      <c r="F1244" s="111" t="s">
        <v>1205</v>
      </c>
      <c r="G1244" s="156"/>
    </row>
    <row r="1245" spans="1:7" ht="11.25">
      <c r="A1245" s="99">
        <v>240314</v>
      </c>
      <c r="B1245" s="108" t="s">
        <v>2695</v>
      </c>
      <c r="C1245" s="109">
        <v>3601</v>
      </c>
      <c r="D1245" s="102">
        <v>0</v>
      </c>
      <c r="E1245" s="96">
        <v>216068160</v>
      </c>
      <c r="F1245" s="111" t="s">
        <v>1206</v>
      </c>
      <c r="G1245" s="156"/>
    </row>
    <row r="1246" spans="1:7" ht="11.25">
      <c r="A1246" s="99">
        <v>240314</v>
      </c>
      <c r="B1246" s="108" t="s">
        <v>2695</v>
      </c>
      <c r="C1246" s="109">
        <v>7706</v>
      </c>
      <c r="D1246" s="102">
        <v>0</v>
      </c>
      <c r="E1246" s="96">
        <v>216268162</v>
      </c>
      <c r="F1246" s="111" t="s">
        <v>1207</v>
      </c>
      <c r="G1246" s="156"/>
    </row>
    <row r="1247" spans="1:7" ht="11.25">
      <c r="A1247" s="99">
        <v>240314</v>
      </c>
      <c r="B1247" s="108" t="s">
        <v>2695</v>
      </c>
      <c r="C1247" s="109">
        <v>16591</v>
      </c>
      <c r="D1247" s="102">
        <v>0</v>
      </c>
      <c r="E1247" s="96" t="s">
        <v>2538</v>
      </c>
      <c r="F1247" s="111" t="s">
        <v>1208</v>
      </c>
      <c r="G1247" s="156"/>
    </row>
    <row r="1248" spans="1:7" ht="11.25">
      <c r="A1248" s="99">
        <v>240314</v>
      </c>
      <c r="B1248" s="108" t="s">
        <v>2695</v>
      </c>
      <c r="C1248" s="109">
        <v>3054</v>
      </c>
      <c r="D1248" s="102">
        <v>0</v>
      </c>
      <c r="E1248" s="96" t="s">
        <v>1209</v>
      </c>
      <c r="F1248" s="111" t="s">
        <v>1210</v>
      </c>
      <c r="G1248" s="156"/>
    </row>
    <row r="1249" spans="1:7" ht="11.25">
      <c r="A1249" s="99">
        <v>240314</v>
      </c>
      <c r="B1249" s="108" t="s">
        <v>2695</v>
      </c>
      <c r="C1249" s="109">
        <v>3888</v>
      </c>
      <c r="D1249" s="102">
        <v>0</v>
      </c>
      <c r="E1249" s="96" t="s">
        <v>1211</v>
      </c>
      <c r="F1249" s="111" t="s">
        <v>656</v>
      </c>
      <c r="G1249" s="156"/>
    </row>
    <row r="1250" spans="1:7" ht="11.25">
      <c r="A1250" s="99">
        <v>240314</v>
      </c>
      <c r="B1250" s="108" t="s">
        <v>2695</v>
      </c>
      <c r="C1250" s="109">
        <v>4682</v>
      </c>
      <c r="D1250" s="102">
        <v>0</v>
      </c>
      <c r="E1250" s="96" t="s">
        <v>1212</v>
      </c>
      <c r="F1250" s="111" t="s">
        <v>1213</v>
      </c>
      <c r="G1250" s="156"/>
    </row>
    <row r="1251" spans="1:7" ht="11.25">
      <c r="A1251" s="99">
        <v>240314</v>
      </c>
      <c r="B1251" s="108" t="s">
        <v>2695</v>
      </c>
      <c r="C1251" s="109">
        <v>37931</v>
      </c>
      <c r="D1251" s="102">
        <v>0</v>
      </c>
      <c r="E1251" s="96" t="s">
        <v>1214</v>
      </c>
      <c r="F1251" s="111" t="s">
        <v>1215</v>
      </c>
      <c r="G1251" s="156"/>
    </row>
    <row r="1252" spans="1:7" ht="11.25">
      <c r="A1252" s="99">
        <v>240314</v>
      </c>
      <c r="B1252" s="108" t="s">
        <v>2695</v>
      </c>
      <c r="C1252" s="109">
        <v>7237</v>
      </c>
      <c r="D1252" s="102">
        <v>0</v>
      </c>
      <c r="E1252" s="96" t="s">
        <v>1216</v>
      </c>
      <c r="F1252" s="111" t="s">
        <v>71</v>
      </c>
      <c r="G1252" s="156"/>
    </row>
    <row r="1253" spans="1:7" ht="11.25">
      <c r="A1253" s="99">
        <v>240314</v>
      </c>
      <c r="B1253" s="108" t="s">
        <v>2695</v>
      </c>
      <c r="C1253" s="109">
        <v>2685</v>
      </c>
      <c r="D1253" s="102">
        <v>0</v>
      </c>
      <c r="E1253" s="96" t="s">
        <v>1217</v>
      </c>
      <c r="F1253" s="111" t="s">
        <v>1218</v>
      </c>
      <c r="G1253" s="156"/>
    </row>
    <row r="1254" spans="1:7" ht="11.25">
      <c r="A1254" s="99">
        <v>240314</v>
      </c>
      <c r="B1254" s="108" t="s">
        <v>2695</v>
      </c>
      <c r="C1254" s="109">
        <v>5150</v>
      </c>
      <c r="D1254" s="102">
        <v>0</v>
      </c>
      <c r="E1254" s="96" t="s">
        <v>2381</v>
      </c>
      <c r="F1254" s="111" t="s">
        <v>1219</v>
      </c>
      <c r="G1254" s="156"/>
    </row>
    <row r="1255" spans="1:7" ht="11.25">
      <c r="A1255" s="99">
        <v>240314</v>
      </c>
      <c r="B1255" s="108" t="s">
        <v>2695</v>
      </c>
      <c r="C1255" s="109">
        <v>7249</v>
      </c>
      <c r="D1255" s="102">
        <v>0</v>
      </c>
      <c r="E1255" s="96" t="s">
        <v>1220</v>
      </c>
      <c r="F1255" s="111" t="s">
        <v>1221</v>
      </c>
      <c r="G1255" s="156"/>
    </row>
    <row r="1256" spans="1:7" ht="11.25">
      <c r="A1256" s="99">
        <v>240314</v>
      </c>
      <c r="B1256" s="108" t="s">
        <v>2695</v>
      </c>
      <c r="C1256" s="109">
        <v>11039</v>
      </c>
      <c r="D1256" s="102">
        <v>0</v>
      </c>
      <c r="E1256" s="96">
        <v>212968229</v>
      </c>
      <c r="F1256" s="111" t="s">
        <v>1222</v>
      </c>
      <c r="G1256" s="156"/>
    </row>
    <row r="1257" spans="1:7" ht="11.25">
      <c r="A1257" s="99">
        <v>240314</v>
      </c>
      <c r="B1257" s="108" t="s">
        <v>2695</v>
      </c>
      <c r="C1257" s="109">
        <v>25571</v>
      </c>
      <c r="D1257" s="102">
        <v>0</v>
      </c>
      <c r="E1257" s="96" t="s">
        <v>1223</v>
      </c>
      <c r="F1257" s="111" t="s">
        <v>921</v>
      </c>
      <c r="G1257" s="156"/>
    </row>
    <row r="1258" spans="1:7" ht="11.25">
      <c r="A1258" s="99">
        <v>240314</v>
      </c>
      <c r="B1258" s="108" t="s">
        <v>2695</v>
      </c>
      <c r="C1258" s="109">
        <v>2708</v>
      </c>
      <c r="D1258" s="102">
        <v>0</v>
      </c>
      <c r="E1258" s="96" t="s">
        <v>1224</v>
      </c>
      <c r="F1258" s="111" t="s">
        <v>1225</v>
      </c>
      <c r="G1258" s="156"/>
    </row>
    <row r="1259" spans="1:7" ht="11.25">
      <c r="A1259" s="99">
        <v>240314</v>
      </c>
      <c r="B1259" s="108" t="s">
        <v>2695</v>
      </c>
      <c r="C1259" s="109">
        <v>8011</v>
      </c>
      <c r="D1259" s="102">
        <v>0</v>
      </c>
      <c r="E1259" s="96" t="s">
        <v>1226</v>
      </c>
      <c r="F1259" s="111" t="s">
        <v>1227</v>
      </c>
      <c r="G1259" s="156"/>
    </row>
    <row r="1260" spans="1:7" ht="11.25">
      <c r="A1260" s="99">
        <v>240314</v>
      </c>
      <c r="B1260" s="108" t="s">
        <v>2695</v>
      </c>
      <c r="C1260" s="109">
        <v>15647</v>
      </c>
      <c r="D1260" s="102">
        <v>0</v>
      </c>
      <c r="E1260" s="96" t="s">
        <v>1228</v>
      </c>
      <c r="F1260" s="111" t="s">
        <v>1229</v>
      </c>
      <c r="G1260" s="156"/>
    </row>
    <row r="1261" spans="1:7" ht="11.25">
      <c r="A1261" s="99">
        <v>240314</v>
      </c>
      <c r="B1261" s="108" t="s">
        <v>2695</v>
      </c>
      <c r="C1261" s="109">
        <v>3504</v>
      </c>
      <c r="D1261" s="102">
        <v>0</v>
      </c>
      <c r="E1261" s="96" t="s">
        <v>1230</v>
      </c>
      <c r="F1261" s="111" t="s">
        <v>1231</v>
      </c>
      <c r="G1261" s="156"/>
    </row>
    <row r="1262" spans="1:7" ht="11.25">
      <c r="A1262" s="99">
        <v>240314</v>
      </c>
      <c r="B1262" s="108" t="s">
        <v>2695</v>
      </c>
      <c r="C1262" s="109">
        <v>6624</v>
      </c>
      <c r="D1262" s="102">
        <v>0</v>
      </c>
      <c r="E1262" s="96" t="s">
        <v>1232</v>
      </c>
      <c r="F1262" s="111" t="s">
        <v>1233</v>
      </c>
      <c r="G1262" s="156"/>
    </row>
    <row r="1263" spans="1:7" ht="11.25">
      <c r="A1263" s="99">
        <v>240314</v>
      </c>
      <c r="B1263" s="108" t="s">
        <v>2695</v>
      </c>
      <c r="C1263" s="109">
        <v>9599</v>
      </c>
      <c r="D1263" s="102">
        <v>0</v>
      </c>
      <c r="E1263" s="96" t="s">
        <v>1234</v>
      </c>
      <c r="F1263" s="111" t="s">
        <v>1235</v>
      </c>
      <c r="G1263" s="156"/>
    </row>
    <row r="1264" spans="1:7" ht="11.25">
      <c r="A1264" s="99">
        <v>240314</v>
      </c>
      <c r="B1264" s="108" t="s">
        <v>2695</v>
      </c>
      <c r="C1264" s="109">
        <v>4230</v>
      </c>
      <c r="D1264" s="102">
        <v>0</v>
      </c>
      <c r="E1264" s="96" t="s">
        <v>1236</v>
      </c>
      <c r="F1264" s="111" t="s">
        <v>1237</v>
      </c>
      <c r="G1264" s="156"/>
    </row>
    <row r="1265" spans="1:7" ht="11.25">
      <c r="A1265" s="99">
        <v>240314</v>
      </c>
      <c r="B1265" s="108" t="s">
        <v>2695</v>
      </c>
      <c r="C1265" s="109">
        <v>5298</v>
      </c>
      <c r="D1265" s="102">
        <v>0</v>
      </c>
      <c r="E1265" s="96" t="s">
        <v>1238</v>
      </c>
      <c r="F1265" s="111" t="s">
        <v>1239</v>
      </c>
      <c r="G1265" s="156"/>
    </row>
    <row r="1266" spans="1:7" ht="11.25">
      <c r="A1266" s="99">
        <v>240314</v>
      </c>
      <c r="B1266" s="108" t="s">
        <v>2695</v>
      </c>
      <c r="C1266" s="109">
        <v>8533</v>
      </c>
      <c r="D1266" s="102">
        <v>0</v>
      </c>
      <c r="E1266" s="96" t="s">
        <v>1240</v>
      </c>
      <c r="F1266" s="111" t="s">
        <v>1241</v>
      </c>
      <c r="G1266" s="156"/>
    </row>
    <row r="1267" spans="1:7" ht="11.25">
      <c r="A1267" s="99">
        <v>240314</v>
      </c>
      <c r="B1267" s="108" t="s">
        <v>2695</v>
      </c>
      <c r="C1267" s="109">
        <v>7566</v>
      </c>
      <c r="D1267" s="102">
        <v>0</v>
      </c>
      <c r="E1267" s="96" t="s">
        <v>2412</v>
      </c>
      <c r="F1267" s="111" t="s">
        <v>96</v>
      </c>
      <c r="G1267" s="156"/>
    </row>
    <row r="1268" spans="1:7" ht="11.25">
      <c r="A1268" s="99">
        <v>240314</v>
      </c>
      <c r="B1268" s="108" t="s">
        <v>2695</v>
      </c>
      <c r="C1268" s="109">
        <v>2848</v>
      </c>
      <c r="D1268" s="102">
        <v>0</v>
      </c>
      <c r="E1268" s="96">
        <v>212268322</v>
      </c>
      <c r="F1268" s="111" t="s">
        <v>1242</v>
      </c>
      <c r="G1268" s="156"/>
    </row>
    <row r="1269" spans="1:7" ht="11.25">
      <c r="A1269" s="99">
        <v>240314</v>
      </c>
      <c r="B1269" s="108" t="s">
        <v>2695</v>
      </c>
      <c r="C1269" s="109">
        <v>4422</v>
      </c>
      <c r="D1269" s="102">
        <v>0</v>
      </c>
      <c r="E1269" s="96" t="s">
        <v>2427</v>
      </c>
      <c r="F1269" s="111" t="s">
        <v>1243</v>
      </c>
      <c r="G1269" s="156"/>
    </row>
    <row r="1270" spans="1:7" ht="11.25">
      <c r="A1270" s="99">
        <v>240314</v>
      </c>
      <c r="B1270" s="108" t="s">
        <v>2695</v>
      </c>
      <c r="C1270" s="109">
        <v>5299</v>
      </c>
      <c r="D1270" s="102">
        <v>0</v>
      </c>
      <c r="E1270" s="96">
        <v>212768327</v>
      </c>
      <c r="F1270" s="111" t="s">
        <v>1244</v>
      </c>
      <c r="G1270" s="156"/>
    </row>
    <row r="1271" spans="1:7" ht="11.25">
      <c r="A1271" s="99">
        <v>240314</v>
      </c>
      <c r="B1271" s="108" t="s">
        <v>2695</v>
      </c>
      <c r="C1271" s="109">
        <v>3084</v>
      </c>
      <c r="D1271" s="102">
        <v>0</v>
      </c>
      <c r="E1271" s="96" t="s">
        <v>1245</v>
      </c>
      <c r="F1271" s="111" t="s">
        <v>1246</v>
      </c>
      <c r="G1271" s="156"/>
    </row>
    <row r="1272" spans="1:7" ht="11.25">
      <c r="A1272" s="99">
        <v>240314</v>
      </c>
      <c r="B1272" s="108" t="s">
        <v>2695</v>
      </c>
      <c r="C1272" s="109">
        <v>4775</v>
      </c>
      <c r="D1272" s="102">
        <v>0</v>
      </c>
      <c r="E1272" s="96" t="s">
        <v>1247</v>
      </c>
      <c r="F1272" s="111" t="s">
        <v>1248</v>
      </c>
      <c r="G1272" s="156"/>
    </row>
    <row r="1273" spans="1:7" ht="11.25">
      <c r="A1273" s="99">
        <v>240314</v>
      </c>
      <c r="B1273" s="108" t="s">
        <v>2695</v>
      </c>
      <c r="C1273" s="109">
        <v>1753</v>
      </c>
      <c r="D1273" s="102">
        <v>0</v>
      </c>
      <c r="E1273" s="96" t="s">
        <v>2555</v>
      </c>
      <c r="F1273" s="111" t="s">
        <v>1249</v>
      </c>
      <c r="G1273" s="156"/>
    </row>
    <row r="1274" spans="1:7" ht="11.25">
      <c r="A1274" s="99">
        <v>240314</v>
      </c>
      <c r="B1274" s="108" t="s">
        <v>2695</v>
      </c>
      <c r="C1274" s="109">
        <v>7891</v>
      </c>
      <c r="D1274" s="102">
        <v>0</v>
      </c>
      <c r="E1274" s="96" t="s">
        <v>1250</v>
      </c>
      <c r="F1274" s="111" t="s">
        <v>1251</v>
      </c>
      <c r="G1274" s="156"/>
    </row>
    <row r="1275" spans="1:7" ht="11.25">
      <c r="A1275" s="99">
        <v>240314</v>
      </c>
      <c r="B1275" s="108" t="s">
        <v>2695</v>
      </c>
      <c r="C1275" s="109">
        <v>16631</v>
      </c>
      <c r="D1275" s="102">
        <v>0</v>
      </c>
      <c r="E1275" s="96">
        <v>218568385</v>
      </c>
      <c r="F1275" s="111" t="s">
        <v>1252</v>
      </c>
      <c r="G1275" s="156"/>
    </row>
    <row r="1276" spans="1:7" ht="11.25">
      <c r="A1276" s="99">
        <v>240314</v>
      </c>
      <c r="B1276" s="108" t="s">
        <v>2695</v>
      </c>
      <c r="C1276" s="109">
        <v>5231</v>
      </c>
      <c r="D1276" s="102">
        <v>0</v>
      </c>
      <c r="E1276" s="96">
        <v>219768397</v>
      </c>
      <c r="F1276" s="111" t="s">
        <v>640</v>
      </c>
      <c r="G1276" s="156"/>
    </row>
    <row r="1277" spans="1:7" ht="11.25">
      <c r="A1277" s="99">
        <v>240314</v>
      </c>
      <c r="B1277" s="108" t="s">
        <v>2695</v>
      </c>
      <c r="C1277" s="109">
        <v>31201</v>
      </c>
      <c r="D1277" s="102">
        <v>0</v>
      </c>
      <c r="E1277" s="96" t="s">
        <v>1253</v>
      </c>
      <c r="F1277" s="111" t="s">
        <v>1254</v>
      </c>
      <c r="G1277" s="156"/>
    </row>
    <row r="1278" spans="1:7" ht="11.25">
      <c r="A1278" s="99">
        <v>240314</v>
      </c>
      <c r="B1278" s="108" t="s">
        <v>2695</v>
      </c>
      <c r="C1278" s="109">
        <v>10966</v>
      </c>
      <c r="D1278" s="102">
        <v>0</v>
      </c>
      <c r="E1278" s="96" t="s">
        <v>1255</v>
      </c>
      <c r="F1278" s="111" t="s">
        <v>1256</v>
      </c>
      <c r="G1278" s="156"/>
    </row>
    <row r="1279" spans="1:7" ht="11.25">
      <c r="A1279" s="99">
        <v>240314</v>
      </c>
      <c r="B1279" s="108" t="s">
        <v>2695</v>
      </c>
      <c r="C1279" s="109">
        <v>3765</v>
      </c>
      <c r="D1279" s="102">
        <v>0</v>
      </c>
      <c r="E1279" s="96" t="s">
        <v>1257</v>
      </c>
      <c r="F1279" s="111" t="s">
        <v>1258</v>
      </c>
      <c r="G1279" s="156"/>
    </row>
    <row r="1280" spans="1:7" ht="11.25">
      <c r="A1280" s="99">
        <v>240314</v>
      </c>
      <c r="B1280" s="108" t="s">
        <v>2695</v>
      </c>
      <c r="C1280" s="109">
        <v>27482</v>
      </c>
      <c r="D1280" s="102">
        <v>0</v>
      </c>
      <c r="E1280" s="96" t="s">
        <v>1259</v>
      </c>
      <c r="F1280" s="111" t="s">
        <v>1260</v>
      </c>
      <c r="G1280" s="156"/>
    </row>
    <row r="1281" spans="1:7" ht="11.25">
      <c r="A1281" s="99">
        <v>240314</v>
      </c>
      <c r="B1281" s="108" t="s">
        <v>2695</v>
      </c>
      <c r="C1281" s="109">
        <v>7724</v>
      </c>
      <c r="D1281" s="102">
        <v>0</v>
      </c>
      <c r="E1281" s="96" t="s">
        <v>1261</v>
      </c>
      <c r="F1281" s="111" t="s">
        <v>1262</v>
      </c>
      <c r="G1281" s="156"/>
    </row>
    <row r="1282" spans="1:7" ht="11.25">
      <c r="A1282" s="99">
        <v>240314</v>
      </c>
      <c r="B1282" s="108" t="s">
        <v>2695</v>
      </c>
      <c r="C1282" s="109">
        <v>13194</v>
      </c>
      <c r="D1282" s="102">
        <v>0</v>
      </c>
      <c r="E1282" s="96" t="s">
        <v>2531</v>
      </c>
      <c r="F1282" s="111" t="s">
        <v>1263</v>
      </c>
      <c r="G1282" s="156"/>
    </row>
    <row r="1283" spans="1:7" ht="11.25">
      <c r="A1283" s="99">
        <v>240314</v>
      </c>
      <c r="B1283" s="108" t="s">
        <v>2695</v>
      </c>
      <c r="C1283" s="109">
        <v>6425</v>
      </c>
      <c r="D1283" s="102">
        <v>0</v>
      </c>
      <c r="E1283" s="96" t="s">
        <v>2545</v>
      </c>
      <c r="F1283" s="111" t="s">
        <v>1264</v>
      </c>
      <c r="G1283" s="156"/>
    </row>
    <row r="1284" spans="1:7" ht="11.25">
      <c r="A1284" s="99">
        <v>240314</v>
      </c>
      <c r="B1284" s="108" t="s">
        <v>2695</v>
      </c>
      <c r="C1284" s="109">
        <v>5494</v>
      </c>
      <c r="D1284" s="102">
        <v>0</v>
      </c>
      <c r="E1284" s="96" t="s">
        <v>1265</v>
      </c>
      <c r="F1284" s="111" t="s">
        <v>1266</v>
      </c>
      <c r="G1284" s="156"/>
    </row>
    <row r="1285" spans="1:7" ht="11.25">
      <c r="A1285" s="99">
        <v>240314</v>
      </c>
      <c r="B1285" s="108" t="s">
        <v>2695</v>
      </c>
      <c r="C1285" s="109">
        <v>13064</v>
      </c>
      <c r="D1285" s="102">
        <v>0</v>
      </c>
      <c r="E1285" s="96" t="s">
        <v>1267</v>
      </c>
      <c r="F1285" s="111" t="s">
        <v>1268</v>
      </c>
      <c r="G1285" s="156"/>
    </row>
    <row r="1286" spans="1:7" ht="11.25">
      <c r="A1286" s="99">
        <v>240314</v>
      </c>
      <c r="B1286" s="108" t="s">
        <v>2695</v>
      </c>
      <c r="C1286" s="109">
        <v>6477</v>
      </c>
      <c r="D1286" s="102">
        <v>0</v>
      </c>
      <c r="E1286" s="96" t="s">
        <v>1269</v>
      </c>
      <c r="F1286" s="111" t="s">
        <v>1270</v>
      </c>
      <c r="G1286" s="156"/>
    </row>
    <row r="1287" spans="1:7" ht="11.25">
      <c r="A1287" s="99">
        <v>240314</v>
      </c>
      <c r="B1287" s="108" t="s">
        <v>2695</v>
      </c>
      <c r="C1287" s="109">
        <v>2039</v>
      </c>
      <c r="D1287" s="102">
        <v>0</v>
      </c>
      <c r="E1287" s="96" t="s">
        <v>1271</v>
      </c>
      <c r="F1287" s="111" t="s">
        <v>1272</v>
      </c>
      <c r="G1287" s="156"/>
    </row>
    <row r="1288" spans="1:7" ht="11.25">
      <c r="A1288" s="99">
        <v>240314</v>
      </c>
      <c r="B1288" s="108" t="s">
        <v>2695</v>
      </c>
      <c r="C1288" s="109">
        <v>2868</v>
      </c>
      <c r="D1288" s="102">
        <v>0</v>
      </c>
      <c r="E1288" s="96" t="s">
        <v>1273</v>
      </c>
      <c r="F1288" s="111" t="s">
        <v>1274</v>
      </c>
      <c r="G1288" s="156"/>
    </row>
    <row r="1289" spans="1:7" ht="11.25">
      <c r="A1289" s="99">
        <v>240314</v>
      </c>
      <c r="B1289" s="108" t="s">
        <v>2695</v>
      </c>
      <c r="C1289" s="109">
        <v>4062</v>
      </c>
      <c r="D1289" s="102">
        <v>0</v>
      </c>
      <c r="E1289" s="96" t="s">
        <v>1275</v>
      </c>
      <c r="F1289" s="111" t="s">
        <v>1276</v>
      </c>
      <c r="G1289" s="156"/>
    </row>
    <row r="1290" spans="1:7" ht="11.25">
      <c r="A1290" s="99">
        <v>240314</v>
      </c>
      <c r="B1290" s="108" t="s">
        <v>2695</v>
      </c>
      <c r="C1290" s="109">
        <v>114262</v>
      </c>
      <c r="D1290" s="102">
        <v>0</v>
      </c>
      <c r="E1290" s="96" t="s">
        <v>2469</v>
      </c>
      <c r="F1290" s="111" t="s">
        <v>1277</v>
      </c>
      <c r="G1290" s="156"/>
    </row>
    <row r="1291" spans="1:7" ht="11.25">
      <c r="A1291" s="99">
        <v>240314</v>
      </c>
      <c r="B1291" s="108" t="s">
        <v>2695</v>
      </c>
      <c r="C1291" s="109">
        <v>4394</v>
      </c>
      <c r="D1291" s="102">
        <v>0</v>
      </c>
      <c r="E1291" s="96" t="s">
        <v>1278</v>
      </c>
      <c r="F1291" s="111" t="s">
        <v>1279</v>
      </c>
      <c r="G1291" s="156"/>
    </row>
    <row r="1292" spans="1:7" ht="11.25">
      <c r="A1292" s="99">
        <v>240314</v>
      </c>
      <c r="B1292" s="108" t="s">
        <v>2695</v>
      </c>
      <c r="C1292" s="109">
        <v>21266</v>
      </c>
      <c r="D1292" s="102">
        <v>0</v>
      </c>
      <c r="E1292" s="96" t="s">
        <v>1280</v>
      </c>
      <c r="F1292" s="111" t="s">
        <v>1281</v>
      </c>
      <c r="G1292" s="156"/>
    </row>
    <row r="1293" spans="1:7" ht="11.25">
      <c r="A1293" s="99">
        <v>240314</v>
      </c>
      <c r="B1293" s="108" t="s">
        <v>2695</v>
      </c>
      <c r="C1293" s="109">
        <v>8728</v>
      </c>
      <c r="D1293" s="102">
        <v>0</v>
      </c>
      <c r="E1293" s="96" t="s">
        <v>1282</v>
      </c>
      <c r="F1293" s="111" t="s">
        <v>1283</v>
      </c>
      <c r="G1293" s="156"/>
    </row>
    <row r="1294" spans="1:7" ht="11.25">
      <c r="A1294" s="99">
        <v>240314</v>
      </c>
      <c r="B1294" s="108" t="s">
        <v>2695</v>
      </c>
      <c r="C1294" s="109">
        <v>49958</v>
      </c>
      <c r="D1294" s="102">
        <v>0</v>
      </c>
      <c r="E1294" s="96" t="s">
        <v>1284</v>
      </c>
      <c r="F1294" s="111" t="s">
        <v>1285</v>
      </c>
      <c r="G1294" s="156"/>
    </row>
    <row r="1295" spans="1:7" ht="11.25">
      <c r="A1295" s="99">
        <v>240314</v>
      </c>
      <c r="B1295" s="108" t="s">
        <v>2695</v>
      </c>
      <c r="C1295" s="109">
        <v>37809</v>
      </c>
      <c r="D1295" s="102">
        <v>0</v>
      </c>
      <c r="E1295" s="96" t="s">
        <v>1286</v>
      </c>
      <c r="F1295" s="111" t="s">
        <v>152</v>
      </c>
      <c r="G1295" s="156"/>
    </row>
    <row r="1296" spans="1:7" ht="11.25">
      <c r="A1296" s="99">
        <v>240314</v>
      </c>
      <c r="B1296" s="108" t="s">
        <v>2695</v>
      </c>
      <c r="C1296" s="109">
        <v>23102</v>
      </c>
      <c r="D1296" s="102">
        <v>0</v>
      </c>
      <c r="E1296" s="96" t="s">
        <v>1287</v>
      </c>
      <c r="F1296" s="111" t="s">
        <v>1288</v>
      </c>
      <c r="G1296" s="156"/>
    </row>
    <row r="1297" spans="1:7" ht="11.25">
      <c r="A1297" s="99">
        <v>240314</v>
      </c>
      <c r="B1297" s="108" t="s">
        <v>2695</v>
      </c>
      <c r="C1297" s="109">
        <v>12842</v>
      </c>
      <c r="D1297" s="102">
        <v>0</v>
      </c>
      <c r="E1297" s="96" t="s">
        <v>1289</v>
      </c>
      <c r="F1297" s="111" t="s">
        <v>2721</v>
      </c>
      <c r="G1297" s="156"/>
    </row>
    <row r="1298" spans="1:7" ht="11.25">
      <c r="A1298" s="99">
        <v>240314</v>
      </c>
      <c r="B1298" s="108" t="s">
        <v>2695</v>
      </c>
      <c r="C1298" s="109">
        <v>3144</v>
      </c>
      <c r="D1298" s="102">
        <v>0</v>
      </c>
      <c r="E1298" s="96" t="s">
        <v>1290</v>
      </c>
      <c r="F1298" s="111" t="s">
        <v>1291</v>
      </c>
      <c r="G1298" s="156"/>
    </row>
    <row r="1299" spans="1:7" ht="11.25">
      <c r="A1299" s="99">
        <v>240314</v>
      </c>
      <c r="B1299" s="108" t="s">
        <v>2695</v>
      </c>
      <c r="C1299" s="109">
        <v>48120</v>
      </c>
      <c r="D1299" s="102">
        <v>0</v>
      </c>
      <c r="E1299" s="96" t="s">
        <v>2592</v>
      </c>
      <c r="F1299" s="111" t="s">
        <v>1292</v>
      </c>
      <c r="G1299" s="156"/>
    </row>
    <row r="1300" spans="1:7" ht="11.25">
      <c r="A1300" s="99">
        <v>240314</v>
      </c>
      <c r="B1300" s="108" t="s">
        <v>2695</v>
      </c>
      <c r="C1300" s="109">
        <v>4077</v>
      </c>
      <c r="D1300" s="102">
        <v>0</v>
      </c>
      <c r="E1300" s="96" t="s">
        <v>1293</v>
      </c>
      <c r="F1300" s="111" t="s">
        <v>1294</v>
      </c>
      <c r="G1300" s="156"/>
    </row>
    <row r="1301" spans="1:7" ht="11.25">
      <c r="A1301" s="99">
        <v>240314</v>
      </c>
      <c r="B1301" s="108" t="s">
        <v>2695</v>
      </c>
      <c r="C1301" s="109">
        <v>5965</v>
      </c>
      <c r="D1301" s="102">
        <v>0</v>
      </c>
      <c r="E1301" s="96" t="s">
        <v>2608</v>
      </c>
      <c r="F1301" s="111" t="s">
        <v>1295</v>
      </c>
      <c r="G1301" s="156"/>
    </row>
    <row r="1302" spans="1:7" ht="11.25">
      <c r="A1302" s="99">
        <v>240314</v>
      </c>
      <c r="B1302" s="108" t="s">
        <v>2695</v>
      </c>
      <c r="C1302" s="109">
        <v>4430</v>
      </c>
      <c r="D1302" s="102">
        <v>0</v>
      </c>
      <c r="E1302" s="96" t="s">
        <v>1296</v>
      </c>
      <c r="F1302" s="111" t="s">
        <v>1297</v>
      </c>
      <c r="G1302" s="156"/>
    </row>
    <row r="1303" spans="1:7" ht="11.25">
      <c r="A1303" s="99">
        <v>240314</v>
      </c>
      <c r="B1303" s="108" t="s">
        <v>2695</v>
      </c>
      <c r="C1303" s="109">
        <v>39055</v>
      </c>
      <c r="D1303" s="102">
        <v>0</v>
      </c>
      <c r="E1303" s="96" t="s">
        <v>1298</v>
      </c>
      <c r="F1303" s="111" t="s">
        <v>1299</v>
      </c>
      <c r="G1303" s="156"/>
    </row>
    <row r="1304" spans="1:7" ht="11.25">
      <c r="A1304" s="99">
        <v>240314</v>
      </c>
      <c r="B1304" s="108" t="s">
        <v>2695</v>
      </c>
      <c r="C1304" s="109">
        <v>2590</v>
      </c>
      <c r="D1304" s="102">
        <v>0</v>
      </c>
      <c r="E1304" s="96" t="s">
        <v>1300</v>
      </c>
      <c r="F1304" s="111" t="s">
        <v>178</v>
      </c>
      <c r="G1304" s="156"/>
    </row>
    <row r="1305" spans="1:7" ht="11.25">
      <c r="A1305" s="99">
        <v>240314</v>
      </c>
      <c r="B1305" s="108" t="s">
        <v>2695</v>
      </c>
      <c r="C1305" s="109">
        <v>5572</v>
      </c>
      <c r="D1305" s="102">
        <v>0</v>
      </c>
      <c r="E1305" s="96" t="s">
        <v>1301</v>
      </c>
      <c r="F1305" s="111" t="s">
        <v>1302</v>
      </c>
      <c r="G1305" s="156"/>
    </row>
    <row r="1306" spans="1:7" ht="11.25">
      <c r="A1306" s="99">
        <v>240314</v>
      </c>
      <c r="B1306" s="108" t="s">
        <v>2695</v>
      </c>
      <c r="C1306" s="109">
        <v>10550</v>
      </c>
      <c r="D1306" s="102">
        <v>0</v>
      </c>
      <c r="E1306" s="96" t="s">
        <v>1303</v>
      </c>
      <c r="F1306" s="111" t="s">
        <v>1304</v>
      </c>
      <c r="G1306" s="156"/>
    </row>
    <row r="1307" spans="1:7" ht="11.25">
      <c r="A1307" s="99">
        <v>240314</v>
      </c>
      <c r="B1307" s="108" t="s">
        <v>2695</v>
      </c>
      <c r="C1307" s="109">
        <v>31603</v>
      </c>
      <c r="D1307" s="102">
        <v>0</v>
      </c>
      <c r="E1307" s="96" t="s">
        <v>2505</v>
      </c>
      <c r="F1307" s="111" t="s">
        <v>1305</v>
      </c>
      <c r="G1307" s="156"/>
    </row>
    <row r="1308" spans="1:7" ht="11.25">
      <c r="A1308" s="99">
        <v>240314</v>
      </c>
      <c r="B1308" s="108" t="s">
        <v>2695</v>
      </c>
      <c r="C1308" s="109">
        <v>11605</v>
      </c>
      <c r="D1308" s="102">
        <v>0</v>
      </c>
      <c r="E1308" s="96" t="s">
        <v>1306</v>
      </c>
      <c r="F1308" s="111" t="s">
        <v>1307</v>
      </c>
      <c r="G1308" s="156"/>
    </row>
    <row r="1309" spans="1:7" ht="11.25">
      <c r="A1309" s="99">
        <v>240314</v>
      </c>
      <c r="B1309" s="108" t="s">
        <v>2695</v>
      </c>
      <c r="C1309" s="109">
        <v>9665</v>
      </c>
      <c r="D1309" s="102">
        <v>0</v>
      </c>
      <c r="E1309" s="96" t="s">
        <v>1308</v>
      </c>
      <c r="F1309" s="111" t="s">
        <v>2715</v>
      </c>
      <c r="G1309" s="156"/>
    </row>
    <row r="1310" spans="1:7" ht="11.25">
      <c r="A1310" s="99">
        <v>240314</v>
      </c>
      <c r="B1310" s="108" t="s">
        <v>2695</v>
      </c>
      <c r="C1310" s="109">
        <v>4936</v>
      </c>
      <c r="D1310" s="102">
        <v>0</v>
      </c>
      <c r="E1310" s="96" t="s">
        <v>1309</v>
      </c>
      <c r="F1310" s="111" t="s">
        <v>1310</v>
      </c>
      <c r="G1310" s="156"/>
    </row>
    <row r="1311" spans="1:7" ht="11.25">
      <c r="A1311" s="99">
        <v>240314</v>
      </c>
      <c r="B1311" s="108" t="s">
        <v>2695</v>
      </c>
      <c r="C1311" s="109">
        <v>5859</v>
      </c>
      <c r="D1311" s="102">
        <v>0</v>
      </c>
      <c r="E1311" s="96" t="s">
        <v>1311</v>
      </c>
      <c r="F1311" s="111" t="s">
        <v>1312</v>
      </c>
      <c r="G1311" s="156"/>
    </row>
    <row r="1312" spans="1:7" ht="11.25">
      <c r="A1312" s="99">
        <v>240314</v>
      </c>
      <c r="B1312" s="108" t="s">
        <v>2695</v>
      </c>
      <c r="C1312" s="109">
        <v>5750</v>
      </c>
      <c r="D1312" s="102">
        <v>0</v>
      </c>
      <c r="E1312" s="96">
        <v>215568855</v>
      </c>
      <c r="F1312" s="111" t="s">
        <v>1313</v>
      </c>
      <c r="G1312" s="156"/>
    </row>
    <row r="1313" spans="1:7" ht="11.25">
      <c r="A1313" s="99">
        <v>240314</v>
      </c>
      <c r="B1313" s="108" t="s">
        <v>2695</v>
      </c>
      <c r="C1313" s="109">
        <v>23208</v>
      </c>
      <c r="D1313" s="102">
        <v>0</v>
      </c>
      <c r="E1313" s="96" t="s">
        <v>1314</v>
      </c>
      <c r="F1313" s="111" t="s">
        <v>1315</v>
      </c>
      <c r="G1313" s="156"/>
    </row>
    <row r="1314" spans="1:7" ht="11.25">
      <c r="A1314" s="99">
        <v>240314</v>
      </c>
      <c r="B1314" s="108" t="s">
        <v>2695</v>
      </c>
      <c r="C1314" s="109">
        <v>1750</v>
      </c>
      <c r="D1314" s="102">
        <v>0</v>
      </c>
      <c r="E1314" s="96" t="s">
        <v>1316</v>
      </c>
      <c r="F1314" s="111" t="s">
        <v>1317</v>
      </c>
      <c r="G1314" s="156"/>
    </row>
    <row r="1315" spans="1:7" ht="11.25">
      <c r="A1315" s="99">
        <v>240314</v>
      </c>
      <c r="B1315" s="108" t="s">
        <v>2695</v>
      </c>
      <c r="C1315" s="109">
        <v>6482</v>
      </c>
      <c r="D1315" s="102">
        <v>0</v>
      </c>
      <c r="E1315" s="96" t="s">
        <v>1318</v>
      </c>
      <c r="F1315" s="111" t="s">
        <v>335</v>
      </c>
      <c r="G1315" s="156"/>
    </row>
    <row r="1316" spans="1:7" ht="11.25">
      <c r="A1316" s="99">
        <v>240314</v>
      </c>
      <c r="B1316" s="108" t="s">
        <v>2695</v>
      </c>
      <c r="C1316" s="109">
        <v>9757</v>
      </c>
      <c r="D1316" s="102">
        <v>0</v>
      </c>
      <c r="E1316" s="96" t="s">
        <v>1319</v>
      </c>
      <c r="F1316" s="111" t="s">
        <v>1320</v>
      </c>
      <c r="G1316" s="156"/>
    </row>
    <row r="1317" spans="1:7" ht="11.25">
      <c r="A1317" s="99">
        <v>240314</v>
      </c>
      <c r="B1317" s="108" t="s">
        <v>2695</v>
      </c>
      <c r="C1317" s="109">
        <v>16460</v>
      </c>
      <c r="D1317" s="102">
        <v>0</v>
      </c>
      <c r="E1317" s="96">
        <v>211070110</v>
      </c>
      <c r="F1317" s="111" t="s">
        <v>356</v>
      </c>
      <c r="G1317" s="156"/>
    </row>
    <row r="1318" spans="1:7" ht="11.25">
      <c r="A1318" s="99">
        <v>240314</v>
      </c>
      <c r="B1318" s="108" t="s">
        <v>2695</v>
      </c>
      <c r="C1318" s="109">
        <v>25363</v>
      </c>
      <c r="D1318" s="102">
        <v>0</v>
      </c>
      <c r="E1318" s="96">
        <v>212470124</v>
      </c>
      <c r="F1318" s="111" t="s">
        <v>1321</v>
      </c>
      <c r="G1318" s="156"/>
    </row>
    <row r="1319" spans="1:7" ht="11.25">
      <c r="A1319" s="99">
        <v>240314</v>
      </c>
      <c r="B1319" s="108" t="s">
        <v>2695</v>
      </c>
      <c r="C1319" s="109">
        <v>11731</v>
      </c>
      <c r="D1319" s="102">
        <v>0</v>
      </c>
      <c r="E1319" s="96">
        <v>210470204</v>
      </c>
      <c r="F1319" s="111" t="s">
        <v>1322</v>
      </c>
      <c r="G1319" s="156"/>
    </row>
    <row r="1320" spans="1:7" ht="11.25">
      <c r="A1320" s="99">
        <v>240314</v>
      </c>
      <c r="B1320" s="108" t="s">
        <v>2695</v>
      </c>
      <c r="C1320" s="109">
        <v>79069</v>
      </c>
      <c r="D1320" s="102">
        <v>0</v>
      </c>
      <c r="E1320" s="96">
        <v>211570215</v>
      </c>
      <c r="F1320" s="111" t="s">
        <v>1323</v>
      </c>
      <c r="G1320" s="156"/>
    </row>
    <row r="1321" spans="1:7" ht="11.25">
      <c r="A1321" s="99">
        <v>240314</v>
      </c>
      <c r="B1321" s="108" t="s">
        <v>2695</v>
      </c>
      <c r="C1321" s="109">
        <v>18309</v>
      </c>
      <c r="D1321" s="102">
        <v>0</v>
      </c>
      <c r="E1321" s="96" t="s">
        <v>1324</v>
      </c>
      <c r="F1321" s="111" t="s">
        <v>1325</v>
      </c>
      <c r="G1321" s="156"/>
    </row>
    <row r="1322" spans="1:7" ht="11.25">
      <c r="A1322" s="99">
        <v>240314</v>
      </c>
      <c r="B1322" s="108" t="s">
        <v>2695</v>
      </c>
      <c r="C1322" s="109">
        <v>8418</v>
      </c>
      <c r="D1322" s="102">
        <v>0</v>
      </c>
      <c r="E1322" s="96">
        <v>213070230</v>
      </c>
      <c r="F1322" s="111" t="s">
        <v>1326</v>
      </c>
      <c r="G1322" s="156"/>
    </row>
    <row r="1323" spans="1:7" ht="11.25">
      <c r="A1323" s="99">
        <v>240314</v>
      </c>
      <c r="B1323" s="108" t="s">
        <v>2695</v>
      </c>
      <c r="C1323" s="109">
        <v>14061</v>
      </c>
      <c r="D1323" s="102">
        <v>0</v>
      </c>
      <c r="E1323" s="96">
        <v>213370233</v>
      </c>
      <c r="F1323" s="111" t="s">
        <v>1327</v>
      </c>
      <c r="G1323" s="156"/>
    </row>
    <row r="1324" spans="1:7" ht="11.25">
      <c r="A1324" s="99">
        <v>240314</v>
      </c>
      <c r="B1324" s="108" t="s">
        <v>2695</v>
      </c>
      <c r="C1324" s="109">
        <v>31445</v>
      </c>
      <c r="D1324" s="102">
        <v>0</v>
      </c>
      <c r="E1324" s="96">
        <v>213570235</v>
      </c>
      <c r="F1324" s="111" t="s">
        <v>1328</v>
      </c>
      <c r="G1324" s="156"/>
    </row>
    <row r="1325" spans="1:7" ht="11.25">
      <c r="A1325" s="99">
        <v>240314</v>
      </c>
      <c r="B1325" s="108" t="s">
        <v>2695</v>
      </c>
      <c r="C1325" s="109">
        <v>29437</v>
      </c>
      <c r="D1325" s="102">
        <v>0</v>
      </c>
      <c r="E1325" s="96">
        <v>216570265</v>
      </c>
      <c r="F1325" s="111" t="s">
        <v>1329</v>
      </c>
      <c r="G1325" s="156"/>
    </row>
    <row r="1326" spans="1:7" ht="11.25">
      <c r="A1326" s="99">
        <v>240314</v>
      </c>
      <c r="B1326" s="108" t="s">
        <v>2695</v>
      </c>
      <c r="C1326" s="109">
        <v>20581</v>
      </c>
      <c r="D1326" s="102">
        <v>0</v>
      </c>
      <c r="E1326" s="96">
        <v>210070400</v>
      </c>
      <c r="F1326" s="111" t="s">
        <v>117</v>
      </c>
      <c r="G1326" s="156"/>
    </row>
    <row r="1327" spans="1:7" ht="11.25">
      <c r="A1327" s="99">
        <v>240314</v>
      </c>
      <c r="B1327" s="108" t="s">
        <v>2695</v>
      </c>
      <c r="C1327" s="109">
        <v>38729</v>
      </c>
      <c r="D1327" s="102">
        <v>0</v>
      </c>
      <c r="E1327" s="96">
        <v>211870418</v>
      </c>
      <c r="F1327" s="111" t="s">
        <v>1330</v>
      </c>
      <c r="G1327" s="156"/>
    </row>
    <row r="1328" spans="1:7" ht="11.25">
      <c r="A1328" s="99">
        <v>240314</v>
      </c>
      <c r="B1328" s="108" t="s">
        <v>2695</v>
      </c>
      <c r="C1328" s="109">
        <v>75012</v>
      </c>
      <c r="D1328" s="102">
        <v>0</v>
      </c>
      <c r="E1328" s="96">
        <v>212970429</v>
      </c>
      <c r="F1328" s="111" t="s">
        <v>1331</v>
      </c>
      <c r="G1328" s="156"/>
    </row>
    <row r="1329" spans="1:7" ht="11.25">
      <c r="A1329" s="99">
        <v>240314</v>
      </c>
      <c r="B1329" s="108" t="s">
        <v>2695</v>
      </c>
      <c r="C1329" s="109">
        <v>20993</v>
      </c>
      <c r="D1329" s="102">
        <v>0</v>
      </c>
      <c r="E1329" s="96">
        <v>217370473</v>
      </c>
      <c r="F1329" s="111" t="s">
        <v>1332</v>
      </c>
      <c r="G1329" s="156"/>
    </row>
    <row r="1330" spans="1:7" ht="11.25">
      <c r="A1330" s="99">
        <v>240314</v>
      </c>
      <c r="B1330" s="108" t="s">
        <v>2695</v>
      </c>
      <c r="C1330" s="109">
        <v>41572</v>
      </c>
      <c r="D1330" s="102">
        <v>0</v>
      </c>
      <c r="E1330" s="96">
        <v>210870508</v>
      </c>
      <c r="F1330" s="111" t="s">
        <v>1333</v>
      </c>
      <c r="G1330" s="156"/>
    </row>
    <row r="1331" spans="1:7" ht="11.25">
      <c r="A1331" s="99">
        <v>240314</v>
      </c>
      <c r="B1331" s="108" t="s">
        <v>2695</v>
      </c>
      <c r="C1331" s="109">
        <v>23301</v>
      </c>
      <c r="D1331" s="102">
        <v>0</v>
      </c>
      <c r="E1331" s="96">
        <v>212370523</v>
      </c>
      <c r="F1331" s="111" t="s">
        <v>1334</v>
      </c>
      <c r="G1331" s="156"/>
    </row>
    <row r="1332" spans="1:7" ht="11.25">
      <c r="A1332" s="99">
        <v>240314</v>
      </c>
      <c r="B1332" s="108" t="s">
        <v>2695</v>
      </c>
      <c r="C1332" s="109">
        <v>67776</v>
      </c>
      <c r="D1332" s="102">
        <v>0</v>
      </c>
      <c r="E1332" s="96">
        <v>217070670</v>
      </c>
      <c r="F1332" s="111" t="s">
        <v>1335</v>
      </c>
      <c r="G1332" s="156"/>
    </row>
    <row r="1333" spans="1:7" ht="11.25">
      <c r="A1333" s="99">
        <v>240314</v>
      </c>
      <c r="B1333" s="108" t="s">
        <v>2695</v>
      </c>
      <c r="C1333" s="109">
        <v>46512</v>
      </c>
      <c r="D1333" s="102">
        <v>0</v>
      </c>
      <c r="E1333" s="96">
        <v>217870678</v>
      </c>
      <c r="F1333" s="111" t="s">
        <v>1336</v>
      </c>
      <c r="G1333" s="156"/>
    </row>
    <row r="1334" spans="1:7" ht="11.25">
      <c r="A1334" s="99">
        <v>240314</v>
      </c>
      <c r="B1334" s="108" t="s">
        <v>2695</v>
      </c>
      <c r="C1334" s="109">
        <v>21679</v>
      </c>
      <c r="D1334" s="102">
        <v>0</v>
      </c>
      <c r="E1334" s="96">
        <v>210270702</v>
      </c>
      <c r="F1334" s="111" t="s">
        <v>1337</v>
      </c>
      <c r="G1334" s="156"/>
    </row>
    <row r="1335" spans="1:7" ht="11.25">
      <c r="A1335" s="99">
        <v>240314</v>
      </c>
      <c r="B1335" s="108" t="s">
        <v>2695</v>
      </c>
      <c r="C1335" s="109">
        <v>76732</v>
      </c>
      <c r="D1335" s="102">
        <v>0</v>
      </c>
      <c r="E1335" s="96">
        <v>210870708</v>
      </c>
      <c r="F1335" s="111" t="s">
        <v>1338</v>
      </c>
      <c r="G1335" s="156"/>
    </row>
    <row r="1336" spans="1:7" ht="11.25">
      <c r="A1336" s="99">
        <v>240314</v>
      </c>
      <c r="B1336" s="108" t="s">
        <v>2695</v>
      </c>
      <c r="C1336" s="109">
        <v>98189</v>
      </c>
      <c r="D1336" s="102">
        <v>0</v>
      </c>
      <c r="E1336" s="96">
        <v>211370713</v>
      </c>
      <c r="F1336" s="111" t="s">
        <v>1339</v>
      </c>
      <c r="G1336" s="156"/>
    </row>
    <row r="1337" spans="1:7" ht="11.25">
      <c r="A1337" s="99">
        <v>240314</v>
      </c>
      <c r="B1337" s="108" t="s">
        <v>2695</v>
      </c>
      <c r="C1337" s="109">
        <v>30123</v>
      </c>
      <c r="D1337" s="102">
        <v>0</v>
      </c>
      <c r="E1337" s="96">
        <v>211770717</v>
      </c>
      <c r="F1337" s="111" t="s">
        <v>170</v>
      </c>
      <c r="G1337" s="156"/>
    </row>
    <row r="1338" spans="1:7" ht="11.25">
      <c r="A1338" s="99">
        <v>240314</v>
      </c>
      <c r="B1338" s="108" t="s">
        <v>2695</v>
      </c>
      <c r="C1338" s="109">
        <v>44095</v>
      </c>
      <c r="D1338" s="102">
        <v>0</v>
      </c>
      <c r="E1338" s="96">
        <v>214270742</v>
      </c>
      <c r="F1338" s="111" t="s">
        <v>1340</v>
      </c>
      <c r="G1338" s="156"/>
    </row>
    <row r="1339" spans="1:7" ht="11.25">
      <c r="A1339" s="99">
        <v>240314</v>
      </c>
      <c r="B1339" s="108" t="s">
        <v>2695</v>
      </c>
      <c r="C1339" s="109">
        <v>54238</v>
      </c>
      <c r="D1339" s="102">
        <v>0</v>
      </c>
      <c r="E1339" s="96">
        <v>217170771</v>
      </c>
      <c r="F1339" s="111" t="s">
        <v>2715</v>
      </c>
      <c r="G1339" s="156"/>
    </row>
    <row r="1340" spans="1:7" ht="11.25">
      <c r="A1340" s="99">
        <v>240314</v>
      </c>
      <c r="B1340" s="108" t="s">
        <v>2695</v>
      </c>
      <c r="C1340" s="109">
        <v>41682</v>
      </c>
      <c r="D1340" s="102">
        <v>0</v>
      </c>
      <c r="E1340" s="96">
        <v>212070820</v>
      </c>
      <c r="F1340" s="111" t="s">
        <v>1341</v>
      </c>
      <c r="G1340" s="156"/>
    </row>
    <row r="1341" spans="1:7" ht="11.25">
      <c r="A1341" s="99">
        <v>240314</v>
      </c>
      <c r="B1341" s="108" t="s">
        <v>2695</v>
      </c>
      <c r="C1341" s="109">
        <v>33912</v>
      </c>
      <c r="D1341" s="102">
        <v>0</v>
      </c>
      <c r="E1341" s="96">
        <v>212370823</v>
      </c>
      <c r="F1341" s="111" t="s">
        <v>1342</v>
      </c>
      <c r="G1341" s="156"/>
    </row>
    <row r="1342" spans="1:7" ht="11.25">
      <c r="A1342" s="99">
        <v>240314</v>
      </c>
      <c r="B1342" s="108" t="s">
        <v>2695</v>
      </c>
      <c r="C1342" s="109">
        <v>5331</v>
      </c>
      <c r="D1342" s="102">
        <v>0</v>
      </c>
      <c r="E1342" s="96">
        <v>212473024</v>
      </c>
      <c r="F1342" s="111" t="s">
        <v>1343</v>
      </c>
      <c r="G1342" s="156"/>
    </row>
    <row r="1343" spans="1:7" ht="11.25">
      <c r="A1343" s="99">
        <v>240314</v>
      </c>
      <c r="B1343" s="108" t="s">
        <v>2695</v>
      </c>
      <c r="C1343" s="109">
        <v>11057</v>
      </c>
      <c r="D1343" s="102">
        <v>0</v>
      </c>
      <c r="E1343" s="96">
        <v>212673026</v>
      </c>
      <c r="F1343" s="111" t="s">
        <v>1344</v>
      </c>
      <c r="G1343" s="156"/>
    </row>
    <row r="1344" spans="1:7" ht="11.25">
      <c r="A1344" s="99">
        <v>240314</v>
      </c>
      <c r="B1344" s="108" t="s">
        <v>2695</v>
      </c>
      <c r="C1344" s="109">
        <v>9531</v>
      </c>
      <c r="D1344" s="102">
        <v>0</v>
      </c>
      <c r="E1344" s="96">
        <v>213073030</v>
      </c>
      <c r="F1344" s="111" t="s">
        <v>1345</v>
      </c>
      <c r="G1344" s="156"/>
    </row>
    <row r="1345" spans="1:7" ht="11.25">
      <c r="A1345" s="99">
        <v>240314</v>
      </c>
      <c r="B1345" s="108" t="s">
        <v>2695</v>
      </c>
      <c r="C1345" s="109">
        <v>12069</v>
      </c>
      <c r="D1345" s="102">
        <v>0</v>
      </c>
      <c r="E1345" s="96">
        <v>214373043</v>
      </c>
      <c r="F1345" s="111" t="s">
        <v>1346</v>
      </c>
      <c r="G1345" s="156"/>
    </row>
    <row r="1346" spans="1:7" ht="11.25">
      <c r="A1346" s="99">
        <v>240314</v>
      </c>
      <c r="B1346" s="108" t="s">
        <v>2695</v>
      </c>
      <c r="C1346" s="109">
        <v>17057</v>
      </c>
      <c r="D1346" s="102">
        <v>0</v>
      </c>
      <c r="E1346" s="96">
        <v>215573055</v>
      </c>
      <c r="F1346" s="111" t="s">
        <v>1347</v>
      </c>
      <c r="G1346" s="156"/>
    </row>
    <row r="1347" spans="1:7" ht="11.25">
      <c r="A1347" s="99">
        <v>240314</v>
      </c>
      <c r="B1347" s="108" t="s">
        <v>2695</v>
      </c>
      <c r="C1347" s="109">
        <v>32275</v>
      </c>
      <c r="D1347" s="102">
        <v>0</v>
      </c>
      <c r="E1347" s="96">
        <v>216773067</v>
      </c>
      <c r="F1347" s="111" t="s">
        <v>1348</v>
      </c>
      <c r="G1347" s="156"/>
    </row>
    <row r="1348" spans="1:7" ht="11.25">
      <c r="A1348" s="99">
        <v>240314</v>
      </c>
      <c r="B1348" s="108" t="s">
        <v>2695</v>
      </c>
      <c r="C1348" s="109">
        <v>21144</v>
      </c>
      <c r="D1348" s="102">
        <v>0</v>
      </c>
      <c r="E1348" s="96">
        <v>212473124</v>
      </c>
      <c r="F1348" s="111" t="s">
        <v>1349</v>
      </c>
      <c r="G1348" s="156"/>
    </row>
    <row r="1349" spans="1:7" ht="11.25">
      <c r="A1349" s="99">
        <v>240314</v>
      </c>
      <c r="B1349" s="108" t="s">
        <v>2695</v>
      </c>
      <c r="C1349" s="109">
        <v>9787</v>
      </c>
      <c r="D1349" s="102">
        <v>0</v>
      </c>
      <c r="E1349" s="96">
        <v>214873148</v>
      </c>
      <c r="F1349" s="111" t="s">
        <v>1350</v>
      </c>
      <c r="G1349" s="156"/>
    </row>
    <row r="1350" spans="1:7" ht="11.25">
      <c r="A1350" s="99">
        <v>240314</v>
      </c>
      <c r="B1350" s="108" t="s">
        <v>2695</v>
      </c>
      <c r="C1350" s="109">
        <v>7828</v>
      </c>
      <c r="D1350" s="102">
        <v>0</v>
      </c>
      <c r="E1350" s="96">
        <v>215273152</v>
      </c>
      <c r="F1350" s="111" t="s">
        <v>1351</v>
      </c>
      <c r="G1350" s="156"/>
    </row>
    <row r="1351" spans="1:7" ht="11.25">
      <c r="A1351" s="99">
        <v>240314</v>
      </c>
      <c r="B1351" s="108" t="s">
        <v>2695</v>
      </c>
      <c r="C1351" s="109">
        <v>72024</v>
      </c>
      <c r="D1351" s="102">
        <v>0</v>
      </c>
      <c r="E1351" s="96">
        <v>216873168</v>
      </c>
      <c r="F1351" s="111" t="s">
        <v>1352</v>
      </c>
      <c r="G1351" s="156"/>
    </row>
    <row r="1352" spans="1:7" ht="11.25">
      <c r="A1352" s="99">
        <v>240314</v>
      </c>
      <c r="B1352" s="108" t="s">
        <v>2695</v>
      </c>
      <c r="C1352" s="109">
        <v>11448</v>
      </c>
      <c r="D1352" s="102">
        <v>0</v>
      </c>
      <c r="E1352" s="96">
        <v>210073200</v>
      </c>
      <c r="F1352" s="111" t="s">
        <v>1353</v>
      </c>
      <c r="G1352" s="156"/>
    </row>
    <row r="1353" spans="1:7" ht="11.25">
      <c r="A1353" s="99">
        <v>240314</v>
      </c>
      <c r="B1353" s="108" t="s">
        <v>2695</v>
      </c>
      <c r="C1353" s="109">
        <v>55323</v>
      </c>
      <c r="D1353" s="102">
        <v>0</v>
      </c>
      <c r="E1353" s="96">
        <v>211773217</v>
      </c>
      <c r="F1353" s="111" t="s">
        <v>1354</v>
      </c>
      <c r="G1353" s="156"/>
    </row>
    <row r="1354" spans="1:7" ht="11.25">
      <c r="A1354" s="99">
        <v>240314</v>
      </c>
      <c r="B1354" s="108" t="s">
        <v>2695</v>
      </c>
      <c r="C1354" s="109">
        <v>12590</v>
      </c>
      <c r="D1354" s="102">
        <v>0</v>
      </c>
      <c r="E1354" s="96">
        <v>212673226</v>
      </c>
      <c r="F1354" s="111" t="s">
        <v>1355</v>
      </c>
      <c r="G1354" s="156"/>
    </row>
    <row r="1355" spans="1:7" ht="11.25">
      <c r="A1355" s="99">
        <v>240314</v>
      </c>
      <c r="B1355" s="108" t="s">
        <v>2695</v>
      </c>
      <c r="C1355" s="109">
        <v>10592</v>
      </c>
      <c r="D1355" s="102">
        <v>0</v>
      </c>
      <c r="E1355" s="96">
        <v>213673236</v>
      </c>
      <c r="F1355" s="111" t="s">
        <v>1356</v>
      </c>
      <c r="G1355" s="156"/>
    </row>
    <row r="1356" spans="1:7" ht="11.25">
      <c r="A1356" s="99">
        <v>240314</v>
      </c>
      <c r="B1356" s="108" t="s">
        <v>2695</v>
      </c>
      <c r="C1356" s="109">
        <v>71464</v>
      </c>
      <c r="D1356" s="102">
        <v>0</v>
      </c>
      <c r="E1356" s="96">
        <v>216873268</v>
      </c>
      <c r="F1356" s="111" t="s">
        <v>1357</v>
      </c>
      <c r="G1356" s="156"/>
    </row>
    <row r="1357" spans="1:7" ht="11.25">
      <c r="A1357" s="99">
        <v>240314</v>
      </c>
      <c r="B1357" s="108" t="s">
        <v>2695</v>
      </c>
      <c r="C1357" s="109">
        <v>10560</v>
      </c>
      <c r="D1357" s="102">
        <v>0</v>
      </c>
      <c r="E1357" s="96">
        <v>217073270</v>
      </c>
      <c r="F1357" s="111" t="s">
        <v>1358</v>
      </c>
      <c r="G1357" s="156"/>
    </row>
    <row r="1358" spans="1:7" ht="11.25">
      <c r="A1358" s="99">
        <v>240314</v>
      </c>
      <c r="B1358" s="108" t="s">
        <v>2695</v>
      </c>
      <c r="C1358" s="109">
        <v>26302</v>
      </c>
      <c r="D1358" s="102">
        <v>0</v>
      </c>
      <c r="E1358" s="96">
        <v>217573275</v>
      </c>
      <c r="F1358" s="111" t="s">
        <v>1359</v>
      </c>
      <c r="G1358" s="156"/>
    </row>
    <row r="1359" spans="1:7" ht="11.25">
      <c r="A1359" s="99">
        <v>240314</v>
      </c>
      <c r="B1359" s="108" t="s">
        <v>2695</v>
      </c>
      <c r="C1359" s="109">
        <v>34580</v>
      </c>
      <c r="D1359" s="102">
        <v>0</v>
      </c>
      <c r="E1359" s="96">
        <v>218373283</v>
      </c>
      <c r="F1359" s="111" t="s">
        <v>1360</v>
      </c>
      <c r="G1359" s="156"/>
    </row>
    <row r="1360" spans="1:7" ht="11.25">
      <c r="A1360" s="99">
        <v>240314</v>
      </c>
      <c r="B1360" s="108" t="s">
        <v>2695</v>
      </c>
      <c r="C1360" s="109">
        <v>40683</v>
      </c>
      <c r="D1360" s="102">
        <v>0</v>
      </c>
      <c r="E1360" s="96">
        <v>211973319</v>
      </c>
      <c r="F1360" s="111" t="s">
        <v>1361</v>
      </c>
      <c r="G1360" s="156"/>
    </row>
    <row r="1361" spans="1:7" ht="11.25">
      <c r="A1361" s="99">
        <v>240314</v>
      </c>
      <c r="B1361" s="108" t="s">
        <v>2695</v>
      </c>
      <c r="C1361" s="109">
        <v>9317</v>
      </c>
      <c r="D1361" s="102">
        <v>0</v>
      </c>
      <c r="E1361" s="96">
        <v>214773347</v>
      </c>
      <c r="F1361" s="111" t="s">
        <v>1362</v>
      </c>
      <c r="G1361" s="156"/>
    </row>
    <row r="1362" spans="1:7" ht="11.25">
      <c r="A1362" s="99">
        <v>240314</v>
      </c>
      <c r="B1362" s="108" t="s">
        <v>2695</v>
      </c>
      <c r="C1362" s="109">
        <v>29288</v>
      </c>
      <c r="D1362" s="102">
        <v>0</v>
      </c>
      <c r="E1362" s="96">
        <v>214973349</v>
      </c>
      <c r="F1362" s="111" t="s">
        <v>1363</v>
      </c>
      <c r="G1362" s="156"/>
    </row>
    <row r="1363" spans="1:7" ht="11.25">
      <c r="A1363" s="99">
        <v>240314</v>
      </c>
      <c r="B1363" s="108" t="s">
        <v>2695</v>
      </c>
      <c r="C1363" s="109">
        <v>16090</v>
      </c>
      <c r="D1363" s="102">
        <v>0</v>
      </c>
      <c r="E1363" s="96">
        <v>215273352</v>
      </c>
      <c r="F1363" s="111" t="s">
        <v>1364</v>
      </c>
      <c r="G1363" s="156"/>
    </row>
    <row r="1364" spans="1:7" ht="11.25">
      <c r="A1364" s="99">
        <v>240314</v>
      </c>
      <c r="B1364" s="108" t="s">
        <v>2695</v>
      </c>
      <c r="C1364" s="109">
        <v>21973</v>
      </c>
      <c r="D1364" s="102">
        <v>0</v>
      </c>
      <c r="E1364" s="96">
        <v>210873408</v>
      </c>
      <c r="F1364" s="111" t="s">
        <v>1365</v>
      </c>
      <c r="G1364" s="156"/>
    </row>
    <row r="1365" spans="1:7" ht="11.25">
      <c r="A1365" s="99">
        <v>240314</v>
      </c>
      <c r="B1365" s="108" t="s">
        <v>2695</v>
      </c>
      <c r="C1365" s="109">
        <v>48765</v>
      </c>
      <c r="D1365" s="102">
        <v>0</v>
      </c>
      <c r="E1365" s="96">
        <v>211173411</v>
      </c>
      <c r="F1365" s="111" t="s">
        <v>1366</v>
      </c>
      <c r="G1365" s="156"/>
    </row>
    <row r="1366" spans="1:7" ht="11.25">
      <c r="A1366" s="99">
        <v>240314</v>
      </c>
      <c r="B1366" s="108" t="s">
        <v>2695</v>
      </c>
      <c r="C1366" s="109">
        <v>36679</v>
      </c>
      <c r="D1366" s="102">
        <v>0</v>
      </c>
      <c r="E1366" s="96">
        <v>214373443</v>
      </c>
      <c r="F1366" s="111" t="s">
        <v>1367</v>
      </c>
      <c r="G1366" s="156"/>
    </row>
    <row r="1367" spans="1:7" ht="11.25">
      <c r="A1367" s="99">
        <v>240314</v>
      </c>
      <c r="B1367" s="108" t="s">
        <v>2695</v>
      </c>
      <c r="C1367" s="109">
        <v>35933</v>
      </c>
      <c r="D1367" s="102">
        <v>0</v>
      </c>
      <c r="E1367" s="96">
        <v>214973449</v>
      </c>
      <c r="F1367" s="111" t="s">
        <v>1368</v>
      </c>
      <c r="G1367" s="156"/>
    </row>
    <row r="1368" spans="1:7" ht="11.25">
      <c r="A1368" s="99">
        <v>240314</v>
      </c>
      <c r="B1368" s="108" t="s">
        <v>2695</v>
      </c>
      <c r="C1368" s="109">
        <v>6483</v>
      </c>
      <c r="D1368" s="102">
        <v>0</v>
      </c>
      <c r="E1368" s="96">
        <v>216173461</v>
      </c>
      <c r="F1368" s="111" t="s">
        <v>1369</v>
      </c>
      <c r="G1368" s="156"/>
    </row>
    <row r="1369" spans="1:7" ht="11.25">
      <c r="A1369" s="99">
        <v>240314</v>
      </c>
      <c r="B1369" s="108" t="s">
        <v>2695</v>
      </c>
      <c r="C1369" s="109">
        <v>24874</v>
      </c>
      <c r="D1369" s="102">
        <v>0</v>
      </c>
      <c r="E1369" s="96">
        <v>218373483</v>
      </c>
      <c r="F1369" s="111" t="s">
        <v>1370</v>
      </c>
      <c r="G1369" s="156"/>
    </row>
    <row r="1370" spans="1:7" ht="11.25">
      <c r="A1370" s="99">
        <v>240314</v>
      </c>
      <c r="B1370" s="108" t="s">
        <v>2695</v>
      </c>
      <c r="C1370" s="109">
        <v>55797</v>
      </c>
      <c r="D1370" s="102">
        <v>0</v>
      </c>
      <c r="E1370" s="96">
        <v>210473504</v>
      </c>
      <c r="F1370" s="111" t="s">
        <v>1371</v>
      </c>
      <c r="G1370" s="156"/>
    </row>
    <row r="1371" spans="1:7" ht="11.25">
      <c r="A1371" s="99">
        <v>240314</v>
      </c>
      <c r="B1371" s="108" t="s">
        <v>2695</v>
      </c>
      <c r="C1371" s="109">
        <v>10959</v>
      </c>
      <c r="D1371" s="102">
        <v>0</v>
      </c>
      <c r="E1371" s="96">
        <v>212073520</v>
      </c>
      <c r="F1371" s="111" t="s">
        <v>1372</v>
      </c>
      <c r="G1371" s="156"/>
    </row>
    <row r="1372" spans="1:7" ht="11.25">
      <c r="A1372" s="99">
        <v>240314</v>
      </c>
      <c r="B1372" s="108" t="s">
        <v>2695</v>
      </c>
      <c r="C1372" s="109">
        <v>5936</v>
      </c>
      <c r="D1372" s="102">
        <v>0</v>
      </c>
      <c r="E1372" s="96">
        <v>214773547</v>
      </c>
      <c r="F1372" s="111" t="s">
        <v>1373</v>
      </c>
      <c r="G1372" s="156"/>
    </row>
    <row r="1373" spans="1:7" ht="11.25">
      <c r="A1373" s="99">
        <v>240314</v>
      </c>
      <c r="B1373" s="108" t="s">
        <v>2695</v>
      </c>
      <c r="C1373" s="109">
        <v>41321</v>
      </c>
      <c r="D1373" s="102">
        <v>0</v>
      </c>
      <c r="E1373" s="96">
        <v>215573555</v>
      </c>
      <c r="F1373" s="111" t="s">
        <v>1374</v>
      </c>
      <c r="G1373" s="156"/>
    </row>
    <row r="1374" spans="1:7" ht="11.25">
      <c r="A1374" s="99">
        <v>240314</v>
      </c>
      <c r="B1374" s="108" t="s">
        <v>2695</v>
      </c>
      <c r="C1374" s="109">
        <v>11067</v>
      </c>
      <c r="D1374" s="102">
        <v>0</v>
      </c>
      <c r="E1374" s="96">
        <v>216373563</v>
      </c>
      <c r="F1374" s="111" t="s">
        <v>1375</v>
      </c>
      <c r="G1374" s="156"/>
    </row>
    <row r="1375" spans="1:7" ht="11.25">
      <c r="A1375" s="99">
        <v>240314</v>
      </c>
      <c r="B1375" s="108" t="s">
        <v>2695</v>
      </c>
      <c r="C1375" s="109">
        <v>27042</v>
      </c>
      <c r="D1375" s="102">
        <v>0</v>
      </c>
      <c r="E1375" s="96">
        <v>218573585</v>
      </c>
      <c r="F1375" s="111" t="s">
        <v>1376</v>
      </c>
      <c r="G1375" s="156"/>
    </row>
    <row r="1376" spans="1:7" ht="11.25">
      <c r="A1376" s="99">
        <v>240314</v>
      </c>
      <c r="B1376" s="108" t="s">
        <v>2695</v>
      </c>
      <c r="C1376" s="109">
        <v>40580</v>
      </c>
      <c r="D1376" s="102">
        <v>0</v>
      </c>
      <c r="E1376" s="96">
        <v>211673616</v>
      </c>
      <c r="F1376" s="111" t="s">
        <v>1377</v>
      </c>
      <c r="G1376" s="156"/>
    </row>
    <row r="1377" spans="1:7" ht="11.25">
      <c r="A1377" s="99">
        <v>240314</v>
      </c>
      <c r="B1377" s="108" t="s">
        <v>2695</v>
      </c>
      <c r="C1377" s="109">
        <v>8143</v>
      </c>
      <c r="D1377" s="102">
        <v>0</v>
      </c>
      <c r="E1377" s="96">
        <v>212273622</v>
      </c>
      <c r="F1377" s="111" t="s">
        <v>1378</v>
      </c>
      <c r="G1377" s="156"/>
    </row>
    <row r="1378" spans="1:7" ht="11.25">
      <c r="A1378" s="99">
        <v>240314</v>
      </c>
      <c r="B1378" s="108" t="s">
        <v>2695</v>
      </c>
      <c r="C1378" s="109">
        <v>32563</v>
      </c>
      <c r="D1378" s="102">
        <v>0</v>
      </c>
      <c r="E1378" s="96">
        <v>212473624</v>
      </c>
      <c r="F1378" s="111" t="s">
        <v>1379</v>
      </c>
      <c r="G1378" s="156"/>
    </row>
    <row r="1379" spans="1:7" ht="11.25">
      <c r="A1379" s="99">
        <v>240314</v>
      </c>
      <c r="B1379" s="108" t="s">
        <v>2695</v>
      </c>
      <c r="C1379" s="109">
        <v>15394</v>
      </c>
      <c r="D1379" s="102">
        <v>0</v>
      </c>
      <c r="E1379" s="96">
        <v>217173671</v>
      </c>
      <c r="F1379" s="111" t="s">
        <v>1380</v>
      </c>
      <c r="G1379" s="156"/>
    </row>
    <row r="1380" spans="1:7" ht="11.25">
      <c r="A1380" s="99">
        <v>240314</v>
      </c>
      <c r="B1380" s="108" t="s">
        <v>2695</v>
      </c>
      <c r="C1380" s="109">
        <v>0</v>
      </c>
      <c r="D1380" s="102">
        <v>0</v>
      </c>
      <c r="E1380" s="96">
        <v>217573675</v>
      </c>
      <c r="F1380" s="111" t="s">
        <v>1381</v>
      </c>
      <c r="G1380" s="156"/>
    </row>
    <row r="1381" spans="1:7" ht="11.25">
      <c r="A1381" s="99">
        <v>240314</v>
      </c>
      <c r="B1381" s="108" t="s">
        <v>2695</v>
      </c>
      <c r="C1381" s="109">
        <v>18874</v>
      </c>
      <c r="D1381" s="102">
        <v>0</v>
      </c>
      <c r="E1381" s="96">
        <v>217873678</v>
      </c>
      <c r="F1381" s="111" t="s">
        <v>168</v>
      </c>
      <c r="G1381" s="156"/>
    </row>
    <row r="1382" spans="1:7" ht="11.25">
      <c r="A1382" s="99">
        <v>240314</v>
      </c>
      <c r="B1382" s="108" t="s">
        <v>2695</v>
      </c>
      <c r="C1382" s="109">
        <v>8457</v>
      </c>
      <c r="D1382" s="102">
        <v>0</v>
      </c>
      <c r="E1382" s="96">
        <v>218673686</v>
      </c>
      <c r="F1382" s="111" t="s">
        <v>1382</v>
      </c>
      <c r="G1382" s="156"/>
    </row>
    <row r="1383" spans="1:7" ht="11.25">
      <c r="A1383" s="99">
        <v>240314</v>
      </c>
      <c r="B1383" s="108" t="s">
        <v>2695</v>
      </c>
      <c r="C1383" s="109">
        <v>6604</v>
      </c>
      <c r="D1383" s="102">
        <v>0</v>
      </c>
      <c r="E1383" s="96">
        <v>217073770</v>
      </c>
      <c r="F1383" s="111" t="s">
        <v>596</v>
      </c>
      <c r="G1383" s="156"/>
    </row>
    <row r="1384" spans="1:7" ht="11.25">
      <c r="A1384" s="99">
        <v>240314</v>
      </c>
      <c r="B1384" s="108" t="s">
        <v>2695</v>
      </c>
      <c r="C1384" s="109">
        <v>7315</v>
      </c>
      <c r="D1384" s="102">
        <v>0</v>
      </c>
      <c r="E1384" s="96">
        <v>215473854</v>
      </c>
      <c r="F1384" s="111" t="s">
        <v>1383</v>
      </c>
      <c r="G1384" s="156"/>
    </row>
    <row r="1385" spans="1:7" ht="11.25">
      <c r="A1385" s="99">
        <v>240314</v>
      </c>
      <c r="B1385" s="108" t="s">
        <v>2695</v>
      </c>
      <c r="C1385" s="109">
        <v>17179</v>
      </c>
      <c r="D1385" s="102">
        <v>0</v>
      </c>
      <c r="E1385" s="96">
        <v>216173861</v>
      </c>
      <c r="F1385" s="111" t="s">
        <v>1384</v>
      </c>
      <c r="G1385" s="156"/>
    </row>
    <row r="1386" spans="1:7" ht="11.25">
      <c r="A1386" s="99">
        <v>240314</v>
      </c>
      <c r="B1386" s="108" t="s">
        <v>2695</v>
      </c>
      <c r="C1386" s="109">
        <v>12850</v>
      </c>
      <c r="D1386" s="102">
        <v>0</v>
      </c>
      <c r="E1386" s="96">
        <v>217073870</v>
      </c>
      <c r="F1386" s="111" t="s">
        <v>1385</v>
      </c>
      <c r="G1386" s="156"/>
    </row>
    <row r="1387" spans="1:7" ht="11.25">
      <c r="A1387" s="99">
        <v>240314</v>
      </c>
      <c r="B1387" s="108" t="s">
        <v>2695</v>
      </c>
      <c r="C1387" s="109">
        <v>6963</v>
      </c>
      <c r="D1387" s="102">
        <v>0</v>
      </c>
      <c r="E1387" s="96">
        <v>217373873</v>
      </c>
      <c r="F1387" s="111" t="s">
        <v>1386</v>
      </c>
      <c r="G1387" s="156"/>
    </row>
    <row r="1388" spans="1:7" ht="11.25">
      <c r="A1388" s="99">
        <v>240314</v>
      </c>
      <c r="B1388" s="108" t="s">
        <v>2695</v>
      </c>
      <c r="C1388" s="109">
        <v>16112</v>
      </c>
      <c r="D1388" s="102">
        <v>0</v>
      </c>
      <c r="E1388" s="96">
        <v>212076020</v>
      </c>
      <c r="F1388" s="111" t="s">
        <v>1387</v>
      </c>
      <c r="G1388" s="156"/>
    </row>
    <row r="1389" spans="1:7" ht="11.25">
      <c r="A1389" s="99">
        <v>240314</v>
      </c>
      <c r="B1389" s="108" t="s">
        <v>2695</v>
      </c>
      <c r="C1389" s="109">
        <v>19310</v>
      </c>
      <c r="D1389" s="102">
        <v>0</v>
      </c>
      <c r="E1389" s="96">
        <v>213676036</v>
      </c>
      <c r="F1389" s="111" t="s">
        <v>1388</v>
      </c>
      <c r="G1389" s="156"/>
    </row>
    <row r="1390" spans="1:7" ht="11.25">
      <c r="A1390" s="99">
        <v>240314</v>
      </c>
      <c r="B1390" s="108" t="s">
        <v>2695</v>
      </c>
      <c r="C1390" s="109">
        <v>19656</v>
      </c>
      <c r="D1390" s="102">
        <v>0</v>
      </c>
      <c r="E1390" s="96">
        <v>214176041</v>
      </c>
      <c r="F1390" s="111" t="s">
        <v>1389</v>
      </c>
      <c r="G1390" s="156"/>
    </row>
    <row r="1391" spans="1:7" ht="11.25">
      <c r="A1391" s="99">
        <v>240314</v>
      </c>
      <c r="B1391" s="108" t="s">
        <v>2695</v>
      </c>
      <c r="C1391" s="109">
        <v>6862</v>
      </c>
      <c r="D1391" s="102">
        <v>0</v>
      </c>
      <c r="E1391" s="96">
        <v>215476054</v>
      </c>
      <c r="F1391" s="111" t="s">
        <v>29</v>
      </c>
      <c r="G1391" s="156"/>
    </row>
    <row r="1392" spans="1:7" ht="11.25">
      <c r="A1392" s="99">
        <v>240314</v>
      </c>
      <c r="B1392" s="108" t="s">
        <v>2695</v>
      </c>
      <c r="C1392" s="109">
        <v>19241</v>
      </c>
      <c r="D1392" s="102">
        <v>0</v>
      </c>
      <c r="E1392" s="96">
        <v>210076100</v>
      </c>
      <c r="F1392" s="111" t="s">
        <v>2698</v>
      </c>
      <c r="G1392" s="156"/>
    </row>
    <row r="1393" spans="1:7" ht="11.25">
      <c r="A1393" s="99">
        <v>240314</v>
      </c>
      <c r="B1393" s="108" t="s">
        <v>2695</v>
      </c>
      <c r="C1393" s="109">
        <v>24208</v>
      </c>
      <c r="D1393" s="102">
        <v>0</v>
      </c>
      <c r="E1393" s="96">
        <v>211376113</v>
      </c>
      <c r="F1393" s="111" t="s">
        <v>1390</v>
      </c>
      <c r="G1393" s="156"/>
    </row>
    <row r="1394" spans="1:7" ht="11.25">
      <c r="A1394" s="99">
        <v>240314</v>
      </c>
      <c r="B1394" s="108" t="s">
        <v>2695</v>
      </c>
      <c r="C1394" s="109">
        <v>34731</v>
      </c>
      <c r="D1394" s="102">
        <v>0</v>
      </c>
      <c r="E1394" s="96">
        <v>212276122</v>
      </c>
      <c r="F1394" s="111" t="s">
        <v>1391</v>
      </c>
      <c r="G1394" s="156"/>
    </row>
    <row r="1395" spans="1:7" ht="11.25">
      <c r="A1395" s="99">
        <v>240314</v>
      </c>
      <c r="B1395" s="108" t="s">
        <v>2695</v>
      </c>
      <c r="C1395" s="109">
        <v>16296</v>
      </c>
      <c r="D1395" s="102">
        <v>0</v>
      </c>
      <c r="E1395" s="96">
        <v>212676126</v>
      </c>
      <c r="F1395" s="111" t="s">
        <v>1392</v>
      </c>
      <c r="G1395" s="156"/>
    </row>
    <row r="1396" spans="1:7" ht="11.25">
      <c r="A1396" s="99">
        <v>240314</v>
      </c>
      <c r="B1396" s="108" t="s">
        <v>2695</v>
      </c>
      <c r="C1396" s="109">
        <v>62608</v>
      </c>
      <c r="D1396" s="102">
        <v>0</v>
      </c>
      <c r="E1396" s="96">
        <v>213076130</v>
      </c>
      <c r="F1396" s="111" t="s">
        <v>228</v>
      </c>
      <c r="G1396" s="156"/>
    </row>
    <row r="1397" spans="1:7" ht="11.25">
      <c r="A1397" s="99">
        <v>240314</v>
      </c>
      <c r="B1397" s="108" t="s">
        <v>2695</v>
      </c>
      <c r="C1397" s="109">
        <v>38201</v>
      </c>
      <c r="D1397" s="102">
        <v>0</v>
      </c>
      <c r="E1397" s="96">
        <v>213376233</v>
      </c>
      <c r="F1397" s="111" t="s">
        <v>1393</v>
      </c>
      <c r="G1397" s="156"/>
    </row>
    <row r="1398" spans="1:7" ht="11.25">
      <c r="A1398" s="99">
        <v>240314</v>
      </c>
      <c r="B1398" s="108" t="s">
        <v>2695</v>
      </c>
      <c r="C1398" s="109">
        <v>10876</v>
      </c>
      <c r="D1398" s="102">
        <v>0</v>
      </c>
      <c r="E1398" s="96">
        <v>214376243</v>
      </c>
      <c r="F1398" s="111" t="s">
        <v>1394</v>
      </c>
      <c r="G1398" s="156"/>
    </row>
    <row r="1399" spans="1:7" ht="11.25">
      <c r="A1399" s="99">
        <v>240314</v>
      </c>
      <c r="B1399" s="108" t="s">
        <v>2695</v>
      </c>
      <c r="C1399" s="109">
        <v>9630</v>
      </c>
      <c r="D1399" s="102">
        <v>0</v>
      </c>
      <c r="E1399" s="96">
        <v>214676246</v>
      </c>
      <c r="F1399" s="111" t="s">
        <v>1395</v>
      </c>
      <c r="G1399" s="156"/>
    </row>
    <row r="1400" spans="1:7" ht="11.25">
      <c r="A1400" s="99">
        <v>240314</v>
      </c>
      <c r="B1400" s="108" t="s">
        <v>2695</v>
      </c>
      <c r="C1400" s="109">
        <v>46517</v>
      </c>
      <c r="D1400" s="102">
        <v>0</v>
      </c>
      <c r="E1400" s="96">
        <v>214876248</v>
      </c>
      <c r="F1400" s="111" t="s">
        <v>1396</v>
      </c>
      <c r="G1400" s="156"/>
    </row>
    <row r="1401" spans="1:7" ht="11.25">
      <c r="A1401" s="99">
        <v>240314</v>
      </c>
      <c r="B1401" s="108" t="s">
        <v>2695</v>
      </c>
      <c r="C1401" s="109">
        <v>16541</v>
      </c>
      <c r="D1401" s="102">
        <v>0</v>
      </c>
      <c r="E1401" s="96">
        <v>215076250</v>
      </c>
      <c r="F1401" s="111" t="s">
        <v>1397</v>
      </c>
      <c r="G1401" s="156"/>
    </row>
    <row r="1402" spans="1:7" ht="11.25">
      <c r="A1402" s="99">
        <v>240314</v>
      </c>
      <c r="B1402" s="108" t="s">
        <v>2695</v>
      </c>
      <c r="C1402" s="109">
        <v>54063</v>
      </c>
      <c r="D1402" s="102">
        <v>0</v>
      </c>
      <c r="E1402" s="96">
        <v>217576275</v>
      </c>
      <c r="F1402" s="111" t="s">
        <v>1398</v>
      </c>
      <c r="G1402" s="156"/>
    </row>
    <row r="1403" spans="1:7" ht="11.25">
      <c r="A1403" s="99">
        <v>240314</v>
      </c>
      <c r="B1403" s="108" t="s">
        <v>2695</v>
      </c>
      <c r="C1403" s="109">
        <v>18013</v>
      </c>
      <c r="D1403" s="102">
        <v>0</v>
      </c>
      <c r="E1403" s="96">
        <v>210676306</v>
      </c>
      <c r="F1403" s="111" t="s">
        <v>1399</v>
      </c>
      <c r="G1403" s="156"/>
    </row>
    <row r="1404" spans="1:7" ht="11.25">
      <c r="A1404" s="99">
        <v>240314</v>
      </c>
      <c r="B1404" s="108" t="s">
        <v>2695</v>
      </c>
      <c r="C1404" s="109">
        <v>32833</v>
      </c>
      <c r="D1404" s="102">
        <v>0</v>
      </c>
      <c r="E1404" s="96">
        <v>211876318</v>
      </c>
      <c r="F1404" s="111" t="s">
        <v>1400</v>
      </c>
      <c r="G1404" s="156"/>
    </row>
    <row r="1405" spans="1:7" ht="11.25">
      <c r="A1405" s="99">
        <v>240314</v>
      </c>
      <c r="B1405" s="108" t="s">
        <v>2695</v>
      </c>
      <c r="C1405" s="109">
        <v>78261</v>
      </c>
      <c r="D1405" s="102">
        <v>0</v>
      </c>
      <c r="E1405" s="96">
        <v>216476364</v>
      </c>
      <c r="F1405" s="111" t="s">
        <v>1401</v>
      </c>
      <c r="G1405" s="156"/>
    </row>
    <row r="1406" spans="1:7" ht="11.25">
      <c r="A1406" s="99">
        <v>240314</v>
      </c>
      <c r="B1406" s="108" t="s">
        <v>2695</v>
      </c>
      <c r="C1406" s="109">
        <v>13889</v>
      </c>
      <c r="D1406" s="102">
        <v>0</v>
      </c>
      <c r="E1406" s="96">
        <v>217776377</v>
      </c>
      <c r="F1406" s="111" t="s">
        <v>1402</v>
      </c>
      <c r="G1406" s="156"/>
    </row>
    <row r="1407" spans="1:7" ht="11.25">
      <c r="A1407" s="99">
        <v>240314</v>
      </c>
      <c r="B1407" s="108" t="s">
        <v>2695</v>
      </c>
      <c r="C1407" s="109">
        <v>33033</v>
      </c>
      <c r="D1407" s="102">
        <v>0</v>
      </c>
      <c r="E1407" s="96">
        <v>210076400</v>
      </c>
      <c r="F1407" s="111" t="s">
        <v>117</v>
      </c>
      <c r="G1407" s="156"/>
    </row>
    <row r="1408" spans="1:7" ht="11.25">
      <c r="A1408" s="99">
        <v>240314</v>
      </c>
      <c r="B1408" s="108" t="s">
        <v>2695</v>
      </c>
      <c r="C1408" s="109">
        <v>17961</v>
      </c>
      <c r="D1408" s="102">
        <v>0</v>
      </c>
      <c r="E1408" s="96">
        <v>210376403</v>
      </c>
      <c r="F1408" s="111" t="s">
        <v>420</v>
      </c>
      <c r="G1408" s="156"/>
    </row>
    <row r="1409" spans="1:7" ht="11.25">
      <c r="A1409" s="99">
        <v>240314</v>
      </c>
      <c r="B1409" s="108" t="s">
        <v>2695</v>
      </c>
      <c r="C1409" s="109">
        <v>17288</v>
      </c>
      <c r="D1409" s="102">
        <v>0</v>
      </c>
      <c r="E1409" s="96">
        <v>219776497</v>
      </c>
      <c r="F1409" s="111" t="s">
        <v>1403</v>
      </c>
      <c r="G1409" s="156"/>
    </row>
    <row r="1410" spans="1:7" ht="11.25">
      <c r="A1410" s="99">
        <v>240314</v>
      </c>
      <c r="B1410" s="108" t="s">
        <v>2695</v>
      </c>
      <c r="C1410" s="109">
        <v>55492</v>
      </c>
      <c r="D1410" s="102">
        <v>0</v>
      </c>
      <c r="E1410" s="96">
        <v>216376563</v>
      </c>
      <c r="F1410" s="111" t="s">
        <v>1404</v>
      </c>
      <c r="G1410" s="156"/>
    </row>
    <row r="1411" spans="1:7" ht="11.25">
      <c r="A1411" s="99">
        <v>240314</v>
      </c>
      <c r="B1411" s="108" t="s">
        <v>2695</v>
      </c>
      <c r="C1411" s="109">
        <v>19717</v>
      </c>
      <c r="D1411" s="102">
        <v>0</v>
      </c>
      <c r="E1411" s="96">
        <v>210676606</v>
      </c>
      <c r="F1411" s="111" t="s">
        <v>1079</v>
      </c>
      <c r="G1411" s="156"/>
    </row>
    <row r="1412" spans="1:7" ht="11.25">
      <c r="A1412" s="99">
        <v>240314</v>
      </c>
      <c r="B1412" s="108" t="s">
        <v>2695</v>
      </c>
      <c r="C1412" s="109">
        <v>19399</v>
      </c>
      <c r="D1412" s="102">
        <v>0</v>
      </c>
      <c r="E1412" s="96">
        <v>211676616</v>
      </c>
      <c r="F1412" s="111" t="s">
        <v>1405</v>
      </c>
      <c r="G1412" s="156"/>
    </row>
    <row r="1413" spans="1:7" ht="11.25">
      <c r="A1413" s="99">
        <v>240314</v>
      </c>
      <c r="B1413" s="108" t="s">
        <v>2695</v>
      </c>
      <c r="C1413" s="109">
        <v>41254</v>
      </c>
      <c r="D1413" s="102">
        <v>0</v>
      </c>
      <c r="E1413" s="96">
        <v>212276622</v>
      </c>
      <c r="F1413" s="111" t="s">
        <v>1406</v>
      </c>
      <c r="G1413" s="156"/>
    </row>
    <row r="1414" spans="1:7" ht="11.25">
      <c r="A1414" s="99">
        <v>240314</v>
      </c>
      <c r="B1414" s="108" t="s">
        <v>2695</v>
      </c>
      <c r="C1414" s="109">
        <v>14712</v>
      </c>
      <c r="D1414" s="102">
        <v>0</v>
      </c>
      <c r="E1414" s="96">
        <v>217076670</v>
      </c>
      <c r="F1414" s="111" t="s">
        <v>170</v>
      </c>
      <c r="G1414" s="156"/>
    </row>
    <row r="1415" spans="1:7" ht="11.25">
      <c r="A1415" s="99">
        <v>240314</v>
      </c>
      <c r="B1415" s="108" t="s">
        <v>2695</v>
      </c>
      <c r="C1415" s="109">
        <v>46760</v>
      </c>
      <c r="D1415" s="102">
        <v>0</v>
      </c>
      <c r="E1415" s="96">
        <v>213676736</v>
      </c>
      <c r="F1415" s="111" t="s">
        <v>1407</v>
      </c>
      <c r="G1415" s="156"/>
    </row>
    <row r="1416" spans="1:7" ht="11.25">
      <c r="A1416" s="99">
        <v>240314</v>
      </c>
      <c r="B1416" s="108" t="s">
        <v>2695</v>
      </c>
      <c r="C1416" s="109">
        <v>20990</v>
      </c>
      <c r="D1416" s="102">
        <v>0</v>
      </c>
      <c r="E1416" s="96">
        <v>212376823</v>
      </c>
      <c r="F1416" s="111" t="s">
        <v>1408</v>
      </c>
      <c r="G1416" s="156"/>
    </row>
    <row r="1417" spans="1:7" ht="11.25">
      <c r="A1417" s="99">
        <v>240314</v>
      </c>
      <c r="B1417" s="108" t="s">
        <v>2695</v>
      </c>
      <c r="C1417" s="109">
        <v>19420</v>
      </c>
      <c r="D1417" s="102">
        <v>0</v>
      </c>
      <c r="E1417" s="96">
        <v>212876828</v>
      </c>
      <c r="F1417" s="111" t="s">
        <v>1409</v>
      </c>
      <c r="G1417" s="156"/>
    </row>
    <row r="1418" spans="1:7" ht="11.25">
      <c r="A1418" s="99">
        <v>240314</v>
      </c>
      <c r="B1418" s="108" t="s">
        <v>2695</v>
      </c>
      <c r="C1418" s="109">
        <v>7224</v>
      </c>
      <c r="D1418" s="102">
        <v>0</v>
      </c>
      <c r="E1418" s="96">
        <v>214576845</v>
      </c>
      <c r="F1418" s="111" t="s">
        <v>1410</v>
      </c>
      <c r="G1418" s="156"/>
    </row>
    <row r="1419" spans="1:7" ht="11.25">
      <c r="A1419" s="99">
        <v>240314</v>
      </c>
      <c r="B1419" s="108" t="s">
        <v>2695</v>
      </c>
      <c r="C1419" s="109">
        <v>9278</v>
      </c>
      <c r="D1419" s="102">
        <v>0</v>
      </c>
      <c r="E1419" s="96">
        <v>216376863</v>
      </c>
      <c r="F1419" s="111" t="s">
        <v>1411</v>
      </c>
      <c r="G1419" s="156"/>
    </row>
    <row r="1420" spans="1:7" ht="11.25">
      <c r="A1420" s="99">
        <v>240314</v>
      </c>
      <c r="B1420" s="108" t="s">
        <v>2695</v>
      </c>
      <c r="C1420" s="109">
        <v>13287</v>
      </c>
      <c r="D1420" s="102">
        <v>0</v>
      </c>
      <c r="E1420" s="96">
        <v>216976869</v>
      </c>
      <c r="F1420" s="111" t="s">
        <v>1412</v>
      </c>
      <c r="G1420" s="156"/>
    </row>
    <row r="1421" spans="1:7" ht="11.25">
      <c r="A1421" s="99">
        <v>240314</v>
      </c>
      <c r="B1421" s="108" t="s">
        <v>2695</v>
      </c>
      <c r="C1421" s="109">
        <v>17979</v>
      </c>
      <c r="D1421" s="102">
        <v>0</v>
      </c>
      <c r="E1421" s="96">
        <v>219076890</v>
      </c>
      <c r="F1421" s="111" t="s">
        <v>1413</v>
      </c>
      <c r="G1421" s="156"/>
    </row>
    <row r="1422" spans="1:7" ht="11.25">
      <c r="A1422" s="99">
        <v>240314</v>
      </c>
      <c r="B1422" s="108" t="s">
        <v>2695</v>
      </c>
      <c r="C1422" s="109">
        <v>93329</v>
      </c>
      <c r="D1422" s="102">
        <v>0</v>
      </c>
      <c r="E1422" s="96">
        <v>219276892</v>
      </c>
      <c r="F1422" s="111" t="s">
        <v>1414</v>
      </c>
      <c r="G1422" s="156"/>
    </row>
    <row r="1423" spans="1:7" ht="11.25">
      <c r="A1423" s="99">
        <v>240314</v>
      </c>
      <c r="B1423" s="108" t="s">
        <v>2695</v>
      </c>
      <c r="C1423" s="109">
        <v>35831</v>
      </c>
      <c r="D1423" s="102">
        <v>0</v>
      </c>
      <c r="E1423" s="96">
        <v>219576895</v>
      </c>
      <c r="F1423" s="111" t="s">
        <v>1415</v>
      </c>
      <c r="G1423" s="156"/>
    </row>
    <row r="1424" spans="1:7" ht="11.25">
      <c r="A1424" s="99">
        <v>240314</v>
      </c>
      <c r="B1424" s="108" t="s">
        <v>2695</v>
      </c>
      <c r="C1424" s="109">
        <v>85762</v>
      </c>
      <c r="D1424" s="102">
        <v>0</v>
      </c>
      <c r="E1424" s="96">
        <v>210181001</v>
      </c>
      <c r="F1424" s="111" t="s">
        <v>2718</v>
      </c>
      <c r="G1424" s="156"/>
    </row>
    <row r="1425" spans="1:7" ht="11.25">
      <c r="A1425" s="99">
        <v>240314</v>
      </c>
      <c r="B1425" s="108" t="s">
        <v>2695</v>
      </c>
      <c r="C1425" s="109">
        <v>54753</v>
      </c>
      <c r="D1425" s="102">
        <v>0</v>
      </c>
      <c r="E1425" s="96">
        <v>216581065</v>
      </c>
      <c r="F1425" s="111" t="s">
        <v>1416</v>
      </c>
      <c r="G1425" s="156"/>
    </row>
    <row r="1426" spans="1:7" ht="11.25">
      <c r="A1426" s="99">
        <v>240314</v>
      </c>
      <c r="B1426" s="108" t="s">
        <v>2695</v>
      </c>
      <c r="C1426" s="109">
        <v>5197</v>
      </c>
      <c r="D1426" s="102">
        <v>0</v>
      </c>
      <c r="E1426" s="96">
        <v>212081220</v>
      </c>
      <c r="F1426" s="111" t="s">
        <v>1417</v>
      </c>
      <c r="G1426" s="156"/>
    </row>
    <row r="1427" spans="1:7" ht="11.25">
      <c r="A1427" s="99">
        <v>240314</v>
      </c>
      <c r="B1427" s="108" t="s">
        <v>2695</v>
      </c>
      <c r="C1427" s="109">
        <v>23083</v>
      </c>
      <c r="D1427" s="102">
        <v>0</v>
      </c>
      <c r="E1427" s="96">
        <v>210081300</v>
      </c>
      <c r="F1427" s="111" t="s">
        <v>1418</v>
      </c>
      <c r="G1427" s="156"/>
    </row>
    <row r="1428" spans="1:7" ht="11.25">
      <c r="A1428" s="99">
        <v>240314</v>
      </c>
      <c r="B1428" s="108" t="s">
        <v>2695</v>
      </c>
      <c r="C1428" s="109">
        <v>5484</v>
      </c>
      <c r="D1428" s="102">
        <v>0</v>
      </c>
      <c r="E1428" s="96">
        <v>219181591</v>
      </c>
      <c r="F1428" s="111" t="s">
        <v>1419</v>
      </c>
      <c r="G1428" s="156"/>
    </row>
    <row r="1429" spans="1:7" ht="11.25">
      <c r="A1429" s="99">
        <v>240314</v>
      </c>
      <c r="B1429" s="108" t="s">
        <v>2695</v>
      </c>
      <c r="C1429" s="109">
        <v>59957</v>
      </c>
      <c r="D1429" s="102">
        <v>0</v>
      </c>
      <c r="E1429" s="96">
        <v>213681736</v>
      </c>
      <c r="F1429" s="111" t="s">
        <v>1420</v>
      </c>
      <c r="G1429" s="156"/>
    </row>
    <row r="1430" spans="1:7" ht="11.25">
      <c r="A1430" s="99">
        <v>240314</v>
      </c>
      <c r="B1430" s="108" t="s">
        <v>2695</v>
      </c>
      <c r="C1430" s="109">
        <v>71570</v>
      </c>
      <c r="D1430" s="102">
        <v>0</v>
      </c>
      <c r="E1430" s="96">
        <v>219481794</v>
      </c>
      <c r="F1430" s="111" t="s">
        <v>1421</v>
      </c>
      <c r="G1430" s="156"/>
    </row>
    <row r="1431" spans="1:7" ht="11.25">
      <c r="A1431" s="99">
        <v>240314</v>
      </c>
      <c r="B1431" s="108" t="s">
        <v>2695</v>
      </c>
      <c r="C1431" s="109">
        <v>125273</v>
      </c>
      <c r="D1431" s="102">
        <v>0</v>
      </c>
      <c r="E1431" s="96">
        <v>210185001</v>
      </c>
      <c r="F1431" s="111" t="s">
        <v>1422</v>
      </c>
      <c r="G1431" s="156"/>
    </row>
    <row r="1432" spans="1:7" ht="11.25">
      <c r="A1432" s="99">
        <v>240314</v>
      </c>
      <c r="B1432" s="108" t="s">
        <v>2695</v>
      </c>
      <c r="C1432" s="109">
        <v>38148</v>
      </c>
      <c r="D1432" s="102">
        <v>0</v>
      </c>
      <c r="E1432" s="96">
        <v>211085010</v>
      </c>
      <c r="F1432" s="111" t="s">
        <v>1423</v>
      </c>
      <c r="G1432" s="156"/>
    </row>
    <row r="1433" spans="1:7" ht="11.25">
      <c r="A1433" s="99">
        <v>240314</v>
      </c>
      <c r="B1433" s="108" t="s">
        <v>2695</v>
      </c>
      <c r="C1433" s="109">
        <v>1883</v>
      </c>
      <c r="D1433" s="102">
        <v>0</v>
      </c>
      <c r="E1433" s="96">
        <v>211585015</v>
      </c>
      <c r="F1433" s="111" t="s">
        <v>1424</v>
      </c>
      <c r="G1433" s="156"/>
    </row>
    <row r="1434" spans="1:7" ht="11.25">
      <c r="A1434" s="99">
        <v>240314</v>
      </c>
      <c r="B1434" s="108" t="s">
        <v>2695</v>
      </c>
      <c r="C1434" s="109">
        <v>18001</v>
      </c>
      <c r="D1434" s="102">
        <v>0</v>
      </c>
      <c r="E1434" s="96">
        <v>212585125</v>
      </c>
      <c r="F1434" s="111" t="s">
        <v>1425</v>
      </c>
      <c r="G1434" s="156"/>
    </row>
    <row r="1435" spans="1:7" ht="11.25">
      <c r="A1435" s="99">
        <v>240314</v>
      </c>
      <c r="B1435" s="108" t="s">
        <v>2695</v>
      </c>
      <c r="C1435" s="109">
        <v>2204</v>
      </c>
      <c r="D1435" s="102">
        <v>0</v>
      </c>
      <c r="E1435" s="96">
        <v>213685136</v>
      </c>
      <c r="F1435" s="111" t="s">
        <v>1426</v>
      </c>
      <c r="G1435" s="156"/>
    </row>
    <row r="1436" spans="1:7" ht="11.25">
      <c r="A1436" s="99">
        <v>240314</v>
      </c>
      <c r="B1436" s="108" t="s">
        <v>2695</v>
      </c>
      <c r="C1436" s="109">
        <v>15279</v>
      </c>
      <c r="D1436" s="102">
        <v>0</v>
      </c>
      <c r="E1436" s="96">
        <v>213985139</v>
      </c>
      <c r="F1436" s="111" t="s">
        <v>1427</v>
      </c>
      <c r="G1436" s="156"/>
    </row>
    <row r="1437" spans="1:7" ht="11.25">
      <c r="A1437" s="99">
        <v>240314</v>
      </c>
      <c r="B1437" s="108" t="s">
        <v>2695</v>
      </c>
      <c r="C1437" s="109">
        <v>18248</v>
      </c>
      <c r="D1437" s="102">
        <v>0</v>
      </c>
      <c r="E1437" s="96">
        <v>216285162</v>
      </c>
      <c r="F1437" s="111" t="s">
        <v>1428</v>
      </c>
      <c r="G1437" s="156"/>
    </row>
    <row r="1438" spans="1:7" ht="11.25">
      <c r="A1438" s="99">
        <v>240314</v>
      </c>
      <c r="B1438" s="108" t="s">
        <v>2695</v>
      </c>
      <c r="C1438" s="109">
        <v>15502</v>
      </c>
      <c r="D1438" s="102">
        <v>0</v>
      </c>
      <c r="E1438" s="96">
        <v>212585225</v>
      </c>
      <c r="F1438" s="111" t="s">
        <v>1429</v>
      </c>
      <c r="G1438" s="156"/>
    </row>
    <row r="1439" spans="1:7" ht="11.25">
      <c r="A1439" s="99">
        <v>240314</v>
      </c>
      <c r="B1439" s="108" t="s">
        <v>2695</v>
      </c>
      <c r="C1439" s="109">
        <v>15077</v>
      </c>
      <c r="D1439" s="102">
        <v>0</v>
      </c>
      <c r="E1439" s="96">
        <v>213085230</v>
      </c>
      <c r="F1439" s="111" t="s">
        <v>1430</v>
      </c>
      <c r="G1439" s="156"/>
    </row>
    <row r="1440" spans="1:7" ht="11.25">
      <c r="A1440" s="99">
        <v>240314</v>
      </c>
      <c r="B1440" s="108" t="s">
        <v>2695</v>
      </c>
      <c r="C1440" s="109">
        <v>42532</v>
      </c>
      <c r="D1440" s="102">
        <v>0</v>
      </c>
      <c r="E1440" s="96">
        <v>215085250</v>
      </c>
      <c r="F1440" s="111" t="s">
        <v>1431</v>
      </c>
      <c r="G1440" s="156"/>
    </row>
    <row r="1441" spans="1:7" ht="11.25">
      <c r="A1441" s="99">
        <v>240314</v>
      </c>
      <c r="B1441" s="108" t="s">
        <v>2695</v>
      </c>
      <c r="C1441" s="109">
        <v>11401</v>
      </c>
      <c r="D1441" s="102">
        <v>0</v>
      </c>
      <c r="E1441" s="96">
        <v>216385263</v>
      </c>
      <c r="F1441" s="111" t="s">
        <v>1432</v>
      </c>
      <c r="G1441" s="156"/>
    </row>
    <row r="1442" spans="1:7" ht="11.25">
      <c r="A1442" s="99">
        <v>240314</v>
      </c>
      <c r="B1442" s="108" t="s">
        <v>2695</v>
      </c>
      <c r="C1442" s="109">
        <v>1860</v>
      </c>
      <c r="D1442" s="102">
        <v>0</v>
      </c>
      <c r="E1442" s="96">
        <v>217985279</v>
      </c>
      <c r="F1442" s="111" t="s">
        <v>1433</v>
      </c>
      <c r="G1442" s="156"/>
    </row>
    <row r="1443" spans="1:7" ht="11.25">
      <c r="A1443" s="99">
        <v>240314</v>
      </c>
      <c r="B1443" s="108" t="s">
        <v>2695</v>
      </c>
      <c r="C1443" s="109">
        <v>5227</v>
      </c>
      <c r="D1443" s="102">
        <v>0</v>
      </c>
      <c r="E1443" s="96">
        <v>210085300</v>
      </c>
      <c r="F1443" s="111" t="s">
        <v>154</v>
      </c>
      <c r="G1443" s="156"/>
    </row>
    <row r="1444" spans="1:7" ht="11.25">
      <c r="A1444" s="99">
        <v>240314</v>
      </c>
      <c r="B1444" s="108" t="s">
        <v>2695</v>
      </c>
      <c r="C1444" s="109">
        <v>2627</v>
      </c>
      <c r="D1444" s="102">
        <v>0</v>
      </c>
      <c r="E1444" s="96">
        <v>211585315</v>
      </c>
      <c r="F1444" s="111" t="s">
        <v>1434</v>
      </c>
      <c r="G1444" s="156"/>
    </row>
    <row r="1445" spans="1:7" ht="11.25">
      <c r="A1445" s="99">
        <v>240314</v>
      </c>
      <c r="B1445" s="108" t="s">
        <v>2695</v>
      </c>
      <c r="C1445" s="109">
        <v>8984</v>
      </c>
      <c r="D1445" s="102">
        <v>0</v>
      </c>
      <c r="E1445" s="96">
        <v>212585325</v>
      </c>
      <c r="F1445" s="111" t="s">
        <v>1435</v>
      </c>
      <c r="G1445" s="156"/>
    </row>
    <row r="1446" spans="1:7" ht="11.25">
      <c r="A1446" s="99">
        <v>240314</v>
      </c>
      <c r="B1446" s="108" t="s">
        <v>2695</v>
      </c>
      <c r="C1446" s="109">
        <v>14935</v>
      </c>
      <c r="D1446" s="102">
        <v>0</v>
      </c>
      <c r="E1446" s="96">
        <v>210085400</v>
      </c>
      <c r="F1446" s="111" t="s">
        <v>1436</v>
      </c>
      <c r="G1446" s="156"/>
    </row>
    <row r="1447" spans="1:7" ht="11.25">
      <c r="A1447" s="99">
        <v>240314</v>
      </c>
      <c r="B1447" s="108" t="s">
        <v>2695</v>
      </c>
      <c r="C1447" s="109">
        <v>22651</v>
      </c>
      <c r="D1447" s="102">
        <v>0</v>
      </c>
      <c r="E1447" s="96">
        <v>211085410</v>
      </c>
      <c r="F1447" s="111" t="s">
        <v>1437</v>
      </c>
      <c r="G1447" s="156"/>
    </row>
    <row r="1448" spans="1:7" ht="11.25">
      <c r="A1448" s="99">
        <v>240314</v>
      </c>
      <c r="B1448" s="108" t="s">
        <v>2695</v>
      </c>
      <c r="C1448" s="109">
        <v>17320</v>
      </c>
      <c r="D1448" s="102">
        <v>0</v>
      </c>
      <c r="E1448" s="96">
        <v>213085430</v>
      </c>
      <c r="F1448" s="111" t="s">
        <v>1438</v>
      </c>
      <c r="G1448" s="156"/>
    </row>
    <row r="1449" spans="1:7" ht="11.25">
      <c r="A1449" s="99">
        <v>240314</v>
      </c>
      <c r="B1449" s="108" t="s">
        <v>2695</v>
      </c>
      <c r="C1449" s="109">
        <v>26668</v>
      </c>
      <c r="D1449" s="102">
        <v>0</v>
      </c>
      <c r="E1449" s="96">
        <v>214085440</v>
      </c>
      <c r="F1449" s="111" t="s">
        <v>335</v>
      </c>
      <c r="G1449" s="156"/>
    </row>
    <row r="1450" spans="1:7" ht="11.25">
      <c r="A1450" s="99">
        <v>240314</v>
      </c>
      <c r="B1450" s="108" t="s">
        <v>2695</v>
      </c>
      <c r="C1450" s="109">
        <v>30445</v>
      </c>
      <c r="D1450" s="102">
        <v>0</v>
      </c>
      <c r="E1450" s="96">
        <v>210186001</v>
      </c>
      <c r="F1450" s="111" t="s">
        <v>1439</v>
      </c>
      <c r="G1450" s="156"/>
    </row>
    <row r="1451" spans="1:7" ht="11.25">
      <c r="A1451" s="99">
        <v>240314</v>
      </c>
      <c r="B1451" s="108" t="s">
        <v>2695</v>
      </c>
      <c r="C1451" s="109">
        <v>7102</v>
      </c>
      <c r="D1451" s="102">
        <v>0</v>
      </c>
      <c r="E1451" s="96">
        <v>211986219</v>
      </c>
      <c r="F1451" s="111" t="s">
        <v>1440</v>
      </c>
      <c r="G1451" s="156"/>
    </row>
    <row r="1452" spans="1:7" ht="11.25">
      <c r="A1452" s="99">
        <v>240314</v>
      </c>
      <c r="B1452" s="108" t="s">
        <v>2695</v>
      </c>
      <c r="C1452" s="109">
        <v>64714</v>
      </c>
      <c r="D1452" s="102">
        <v>0</v>
      </c>
      <c r="E1452" s="96">
        <v>212086320</v>
      </c>
      <c r="F1452" s="111" t="s">
        <v>1441</v>
      </c>
      <c r="G1452" s="156"/>
    </row>
    <row r="1453" spans="1:7" ht="11.25">
      <c r="A1453" s="99">
        <v>240314</v>
      </c>
      <c r="B1453" s="108" t="s">
        <v>2695</v>
      </c>
      <c r="C1453" s="109">
        <v>76075</v>
      </c>
      <c r="D1453" s="102">
        <v>0</v>
      </c>
      <c r="E1453" s="96">
        <v>216886568</v>
      </c>
      <c r="F1453" s="111" t="s">
        <v>1442</v>
      </c>
      <c r="G1453" s="156"/>
    </row>
    <row r="1454" spans="1:7" ht="11.25">
      <c r="A1454" s="99">
        <v>240314</v>
      </c>
      <c r="B1454" s="108" t="s">
        <v>2695</v>
      </c>
      <c r="C1454" s="109">
        <v>20788</v>
      </c>
      <c r="D1454" s="102">
        <v>0</v>
      </c>
      <c r="E1454" s="96">
        <v>216986569</v>
      </c>
      <c r="F1454" s="111" t="s">
        <v>1443</v>
      </c>
      <c r="G1454" s="156"/>
    </row>
    <row r="1455" spans="1:7" ht="11.25">
      <c r="A1455" s="99">
        <v>240314</v>
      </c>
      <c r="B1455" s="108" t="s">
        <v>2695</v>
      </c>
      <c r="C1455" s="109">
        <v>49501</v>
      </c>
      <c r="D1455" s="102">
        <v>0</v>
      </c>
      <c r="E1455" s="96">
        <v>217186571</v>
      </c>
      <c r="F1455" s="111" t="s">
        <v>1444</v>
      </c>
      <c r="G1455" s="156"/>
    </row>
    <row r="1456" spans="1:7" ht="11.25">
      <c r="A1456" s="99">
        <v>240314</v>
      </c>
      <c r="B1456" s="108" t="s">
        <v>2695</v>
      </c>
      <c r="C1456" s="109">
        <v>41964</v>
      </c>
      <c r="D1456" s="102">
        <v>0</v>
      </c>
      <c r="E1456" s="96">
        <v>217386573</v>
      </c>
      <c r="F1456" s="111" t="s">
        <v>1445</v>
      </c>
      <c r="G1456" s="156"/>
    </row>
    <row r="1457" spans="1:7" ht="11.25">
      <c r="A1457" s="99">
        <v>240314</v>
      </c>
      <c r="B1457" s="108" t="s">
        <v>2695</v>
      </c>
      <c r="C1457" s="109">
        <v>18336</v>
      </c>
      <c r="D1457" s="102">
        <v>0</v>
      </c>
      <c r="E1457" s="96">
        <v>214986749</v>
      </c>
      <c r="F1457" s="111" t="s">
        <v>1446</v>
      </c>
      <c r="G1457" s="156"/>
    </row>
    <row r="1458" spans="1:7" ht="11.25">
      <c r="A1458" s="99">
        <v>240314</v>
      </c>
      <c r="B1458" s="108" t="s">
        <v>2695</v>
      </c>
      <c r="C1458" s="109">
        <v>8522</v>
      </c>
      <c r="D1458" s="102">
        <v>0</v>
      </c>
      <c r="E1458" s="96">
        <v>215586755</v>
      </c>
      <c r="F1458" s="111" t="s">
        <v>160</v>
      </c>
      <c r="G1458" s="156"/>
    </row>
    <row r="1459" spans="1:7" ht="11.25">
      <c r="A1459" s="99">
        <v>240314</v>
      </c>
      <c r="B1459" s="108" t="s">
        <v>2695</v>
      </c>
      <c r="C1459" s="109">
        <v>29158</v>
      </c>
      <c r="D1459" s="102">
        <v>0</v>
      </c>
      <c r="E1459" s="96">
        <v>215786757</v>
      </c>
      <c r="F1459" s="111" t="s">
        <v>1297</v>
      </c>
      <c r="G1459" s="156"/>
    </row>
    <row r="1460" spans="1:7" ht="11.25">
      <c r="A1460" s="99">
        <v>240314</v>
      </c>
      <c r="B1460" s="108" t="s">
        <v>2695</v>
      </c>
      <c r="C1460" s="109">
        <v>12877</v>
      </c>
      <c r="D1460" s="102">
        <v>0</v>
      </c>
      <c r="E1460" s="96">
        <v>216086760</v>
      </c>
      <c r="F1460" s="111" t="s">
        <v>1164</v>
      </c>
      <c r="G1460" s="156"/>
    </row>
    <row r="1461" spans="1:7" ht="11.25">
      <c r="A1461" s="99">
        <v>240314</v>
      </c>
      <c r="B1461" s="108" t="s">
        <v>2695</v>
      </c>
      <c r="C1461" s="109">
        <v>61732</v>
      </c>
      <c r="D1461" s="102">
        <v>0</v>
      </c>
      <c r="E1461" s="96">
        <v>216586865</v>
      </c>
      <c r="F1461" s="111" t="s">
        <v>1447</v>
      </c>
      <c r="G1461" s="156"/>
    </row>
    <row r="1462" spans="1:7" ht="11.25">
      <c r="A1462" s="99">
        <v>240314</v>
      </c>
      <c r="B1462" s="108" t="s">
        <v>2695</v>
      </c>
      <c r="C1462" s="109">
        <v>34648</v>
      </c>
      <c r="D1462" s="102">
        <v>0</v>
      </c>
      <c r="E1462" s="96">
        <v>218586885</v>
      </c>
      <c r="F1462" s="111" t="s">
        <v>1448</v>
      </c>
      <c r="G1462" s="156"/>
    </row>
    <row r="1463" spans="1:7" ht="11.25">
      <c r="A1463" s="99">
        <v>240314</v>
      </c>
      <c r="B1463" s="108" t="s">
        <v>2695</v>
      </c>
      <c r="C1463" s="109">
        <v>92549</v>
      </c>
      <c r="D1463" s="102">
        <v>0</v>
      </c>
      <c r="E1463" s="96" t="s">
        <v>1449</v>
      </c>
      <c r="F1463" s="111" t="s">
        <v>2721</v>
      </c>
      <c r="G1463" s="156"/>
    </row>
    <row r="1464" spans="1:7" ht="11.25">
      <c r="A1464" s="99">
        <v>240314</v>
      </c>
      <c r="B1464" s="108" t="s">
        <v>2695</v>
      </c>
      <c r="C1464" s="109">
        <v>5744</v>
      </c>
      <c r="D1464" s="102">
        <v>0</v>
      </c>
      <c r="E1464" s="96">
        <v>216488564</v>
      </c>
      <c r="F1464" s="111" t="s">
        <v>1450</v>
      </c>
      <c r="G1464" s="156"/>
    </row>
    <row r="1465" spans="1:7" ht="11.25">
      <c r="A1465" s="99">
        <v>240314</v>
      </c>
      <c r="B1465" s="108" t="s">
        <v>2695</v>
      </c>
      <c r="C1465" s="109">
        <v>56071</v>
      </c>
      <c r="D1465" s="102">
        <v>0</v>
      </c>
      <c r="E1465" s="96">
        <v>210191001</v>
      </c>
      <c r="F1465" s="111" t="s">
        <v>1451</v>
      </c>
      <c r="G1465" s="156"/>
    </row>
    <row r="1466" spans="1:7" ht="11.25">
      <c r="A1466" s="99">
        <v>240314</v>
      </c>
      <c r="B1466" s="108" t="s">
        <v>2695</v>
      </c>
      <c r="C1466" s="109">
        <v>16016</v>
      </c>
      <c r="D1466" s="102">
        <v>0</v>
      </c>
      <c r="E1466" s="96">
        <v>214091540</v>
      </c>
      <c r="F1466" s="111" t="s">
        <v>1452</v>
      </c>
      <c r="G1466" s="156"/>
    </row>
    <row r="1467" spans="1:7" ht="11.25">
      <c r="A1467" s="99">
        <v>240314</v>
      </c>
      <c r="B1467" s="108" t="s">
        <v>2695</v>
      </c>
      <c r="C1467" s="109">
        <v>61457</v>
      </c>
      <c r="D1467" s="102">
        <v>0</v>
      </c>
      <c r="E1467" s="96">
        <v>210194001</v>
      </c>
      <c r="F1467" s="111" t="s">
        <v>1453</v>
      </c>
      <c r="G1467" s="156"/>
    </row>
    <row r="1468" spans="1:7" ht="11.25">
      <c r="A1468" s="99">
        <v>240314</v>
      </c>
      <c r="B1468" s="108" t="s">
        <v>2695</v>
      </c>
      <c r="C1468" s="109">
        <v>81129</v>
      </c>
      <c r="D1468" s="102">
        <v>0</v>
      </c>
      <c r="E1468" s="96">
        <v>210195001</v>
      </c>
      <c r="F1468" s="111" t="s">
        <v>1454</v>
      </c>
      <c r="G1468" s="156"/>
    </row>
    <row r="1469" spans="1:7" ht="11.25">
      <c r="A1469" s="99">
        <v>240314</v>
      </c>
      <c r="B1469" s="108" t="s">
        <v>2695</v>
      </c>
      <c r="C1469" s="109">
        <v>13758</v>
      </c>
      <c r="D1469" s="102">
        <v>0</v>
      </c>
      <c r="E1469" s="96">
        <v>211595015</v>
      </c>
      <c r="F1469" s="111" t="s">
        <v>274</v>
      </c>
      <c r="G1469" s="156"/>
    </row>
    <row r="1470" spans="1:7" ht="11.25">
      <c r="A1470" s="99">
        <v>240314</v>
      </c>
      <c r="B1470" s="108" t="s">
        <v>2695</v>
      </c>
      <c r="C1470" s="109">
        <v>31758</v>
      </c>
      <c r="D1470" s="102">
        <v>0</v>
      </c>
      <c r="E1470" s="96">
        <v>212595025</v>
      </c>
      <c r="F1470" s="111" t="s">
        <v>1455</v>
      </c>
      <c r="G1470" s="156"/>
    </row>
    <row r="1471" spans="1:7" ht="11.25">
      <c r="A1471" s="99">
        <v>240314</v>
      </c>
      <c r="B1471" s="108" t="s">
        <v>2695</v>
      </c>
      <c r="C1471" s="109">
        <v>11979</v>
      </c>
      <c r="D1471" s="102">
        <v>0</v>
      </c>
      <c r="E1471" s="96">
        <v>210095200</v>
      </c>
      <c r="F1471" s="111" t="s">
        <v>430</v>
      </c>
      <c r="G1471" s="156"/>
    </row>
    <row r="1472" spans="1:7" ht="11.25">
      <c r="A1472" s="99">
        <v>240314</v>
      </c>
      <c r="B1472" s="108" t="s">
        <v>2695</v>
      </c>
      <c r="C1472" s="109">
        <v>52788</v>
      </c>
      <c r="D1472" s="102">
        <v>0</v>
      </c>
      <c r="E1472" s="96">
        <v>210197001</v>
      </c>
      <c r="F1472" s="111" t="s">
        <v>1456</v>
      </c>
      <c r="G1472" s="156"/>
    </row>
    <row r="1473" spans="1:7" ht="11.25">
      <c r="A1473" s="99">
        <v>240314</v>
      </c>
      <c r="B1473" s="108" t="s">
        <v>2695</v>
      </c>
      <c r="C1473" s="109">
        <v>5528</v>
      </c>
      <c r="D1473" s="102">
        <v>0</v>
      </c>
      <c r="E1473" s="96">
        <v>216197161</v>
      </c>
      <c r="F1473" s="111" t="s">
        <v>1457</v>
      </c>
      <c r="G1473" s="156"/>
    </row>
    <row r="1474" spans="1:7" ht="11.25">
      <c r="A1474" s="99">
        <v>240314</v>
      </c>
      <c r="B1474" s="108" t="s">
        <v>2695</v>
      </c>
      <c r="C1474" s="109">
        <v>2070</v>
      </c>
      <c r="D1474" s="102">
        <v>0</v>
      </c>
      <c r="E1474" s="96">
        <v>216697666</v>
      </c>
      <c r="F1474" s="111" t="s">
        <v>1458</v>
      </c>
      <c r="G1474" s="156"/>
    </row>
    <row r="1475" spans="1:7" ht="11.25">
      <c r="A1475" s="99">
        <v>240314</v>
      </c>
      <c r="B1475" s="108" t="s">
        <v>2695</v>
      </c>
      <c r="C1475" s="109">
        <v>21512</v>
      </c>
      <c r="D1475" s="102">
        <v>0</v>
      </c>
      <c r="E1475" s="96">
        <v>210199001</v>
      </c>
      <c r="F1475" s="111" t="s">
        <v>1459</v>
      </c>
      <c r="G1475" s="156"/>
    </row>
    <row r="1476" spans="1:7" ht="11.25">
      <c r="A1476" s="99">
        <v>240314</v>
      </c>
      <c r="B1476" s="108" t="s">
        <v>2695</v>
      </c>
      <c r="C1476" s="109">
        <v>16488</v>
      </c>
      <c r="D1476" s="102">
        <v>0</v>
      </c>
      <c r="E1476" s="96">
        <v>212499524</v>
      </c>
      <c r="F1476" s="111" t="s">
        <v>1460</v>
      </c>
      <c r="G1476" s="156"/>
    </row>
    <row r="1477" spans="1:7" ht="11.25">
      <c r="A1477" s="99">
        <v>240314</v>
      </c>
      <c r="B1477" s="108" t="s">
        <v>2695</v>
      </c>
      <c r="C1477" s="109">
        <v>7538</v>
      </c>
      <c r="D1477" s="102">
        <v>0</v>
      </c>
      <c r="E1477" s="96">
        <v>212499624</v>
      </c>
      <c r="F1477" s="111" t="s">
        <v>1461</v>
      </c>
      <c r="G1477" s="156"/>
    </row>
    <row r="1478" spans="1:7" ht="11.25">
      <c r="A1478" s="99">
        <v>240314</v>
      </c>
      <c r="B1478" s="108" t="s">
        <v>2695</v>
      </c>
      <c r="C1478" s="109">
        <v>68577</v>
      </c>
      <c r="D1478" s="102">
        <v>0</v>
      </c>
      <c r="E1478" s="96">
        <v>217399773</v>
      </c>
      <c r="F1478" s="111" t="s">
        <v>1462</v>
      </c>
      <c r="G1478" s="156"/>
    </row>
    <row r="1479" spans="1:7" ht="11.25">
      <c r="A1479" s="99">
        <v>243601</v>
      </c>
      <c r="B1479" s="108" t="s">
        <v>1463</v>
      </c>
      <c r="C1479" s="109">
        <v>31220</v>
      </c>
      <c r="D1479" s="102">
        <v>0</v>
      </c>
      <c r="E1479" s="96">
        <v>910300000</v>
      </c>
      <c r="F1479" s="111" t="s">
        <v>1464</v>
      </c>
      <c r="G1479" s="156"/>
    </row>
    <row r="1480" spans="1:7" ht="11.25">
      <c r="A1480" s="99">
        <v>243603</v>
      </c>
      <c r="B1480" s="108" t="s">
        <v>1465</v>
      </c>
      <c r="C1480" s="109">
        <v>51097</v>
      </c>
      <c r="D1480" s="102">
        <v>0</v>
      </c>
      <c r="E1480" s="96">
        <v>910300000</v>
      </c>
      <c r="F1480" s="111" t="s">
        <v>1464</v>
      </c>
      <c r="G1480" s="156"/>
    </row>
    <row r="1481" spans="1:7" ht="11.25">
      <c r="A1481" s="99">
        <v>243605</v>
      </c>
      <c r="B1481" s="108" t="s">
        <v>1466</v>
      </c>
      <c r="C1481" s="109">
        <v>7401</v>
      </c>
      <c r="D1481" s="102">
        <v>0</v>
      </c>
      <c r="E1481" s="96">
        <v>910300000</v>
      </c>
      <c r="F1481" s="111" t="s">
        <v>1464</v>
      </c>
      <c r="G1481" s="156"/>
    </row>
    <row r="1482" spans="1:7" ht="11.25">
      <c r="A1482" s="99">
        <v>243608</v>
      </c>
      <c r="B1482" s="108" t="s">
        <v>1467</v>
      </c>
      <c r="C1482" s="109">
        <v>606</v>
      </c>
      <c r="D1482" s="102">
        <v>0</v>
      </c>
      <c r="E1482" s="96">
        <v>910300000</v>
      </c>
      <c r="F1482" s="111" t="s">
        <v>1464</v>
      </c>
      <c r="G1482" s="156"/>
    </row>
    <row r="1483" spans="1:7" ht="22.5">
      <c r="A1483" s="99">
        <v>243625</v>
      </c>
      <c r="B1483" s="108" t="s">
        <v>1468</v>
      </c>
      <c r="C1483" s="109">
        <v>83603</v>
      </c>
      <c r="D1483" s="102">
        <v>0</v>
      </c>
      <c r="E1483" s="96">
        <v>910300000</v>
      </c>
      <c r="F1483" s="111" t="s">
        <v>1464</v>
      </c>
      <c r="G1483" s="156"/>
    </row>
    <row r="1484" spans="1:7" ht="11.25">
      <c r="A1484" s="99">
        <v>243698</v>
      </c>
      <c r="B1484" s="108" t="s">
        <v>1469</v>
      </c>
      <c r="C1484" s="109">
        <v>2737</v>
      </c>
      <c r="D1484" s="102">
        <v>0</v>
      </c>
      <c r="E1484" s="96">
        <v>910300000</v>
      </c>
      <c r="F1484" s="111" t="s">
        <v>1464</v>
      </c>
      <c r="G1484" s="171"/>
    </row>
    <row r="1485" spans="1:7" ht="11.25">
      <c r="A1485" s="99">
        <v>243701</v>
      </c>
      <c r="B1485" s="108" t="s">
        <v>1470</v>
      </c>
      <c r="C1485" s="109">
        <v>4916</v>
      </c>
      <c r="D1485" s="102">
        <v>0</v>
      </c>
      <c r="E1485" s="96">
        <v>210111001</v>
      </c>
      <c r="F1485" s="111" t="s">
        <v>2727</v>
      </c>
      <c r="G1485" s="156"/>
    </row>
    <row r="1486" spans="1:7" ht="11.25">
      <c r="A1486" s="166">
        <v>244011</v>
      </c>
      <c r="B1486" s="108" t="s">
        <v>1471</v>
      </c>
      <c r="C1486" s="102">
        <v>42400</v>
      </c>
      <c r="D1486" s="102">
        <v>0</v>
      </c>
      <c r="E1486" s="100" t="s">
        <v>1472</v>
      </c>
      <c r="F1486" s="111" t="s">
        <v>1473</v>
      </c>
      <c r="G1486" s="156"/>
    </row>
    <row r="1487" spans="1:7" ht="11.25">
      <c r="A1487" s="99">
        <v>470501</v>
      </c>
      <c r="B1487" s="108" t="s">
        <v>1478</v>
      </c>
      <c r="C1487" s="109">
        <v>0</v>
      </c>
      <c r="D1487" s="102">
        <v>10409326</v>
      </c>
      <c r="E1487" s="103" t="s">
        <v>2281</v>
      </c>
      <c r="F1487" s="104" t="s">
        <v>2686</v>
      </c>
      <c r="G1487" s="156"/>
    </row>
    <row r="1488" spans="1:7" ht="11.25">
      <c r="A1488" s="99">
        <v>470502</v>
      </c>
      <c r="B1488" s="108" t="s">
        <v>1479</v>
      </c>
      <c r="C1488" s="109">
        <v>0</v>
      </c>
      <c r="D1488" s="102">
        <v>1452831</v>
      </c>
      <c r="E1488" s="103" t="s">
        <v>2281</v>
      </c>
      <c r="F1488" s="104" t="s">
        <v>2686</v>
      </c>
      <c r="G1488" s="156"/>
    </row>
    <row r="1489" spans="1:7" ht="11.25">
      <c r="A1489" s="99">
        <v>470505</v>
      </c>
      <c r="B1489" s="108" t="s">
        <v>1480</v>
      </c>
      <c r="C1489" s="109">
        <v>0</v>
      </c>
      <c r="D1489" s="102">
        <v>137916737</v>
      </c>
      <c r="E1489" s="103" t="s">
        <v>2281</v>
      </c>
      <c r="F1489" s="104" t="s">
        <v>2686</v>
      </c>
      <c r="G1489" s="156"/>
    </row>
    <row r="1490" spans="1:7" ht="22.5">
      <c r="A1490" s="99">
        <v>470506</v>
      </c>
      <c r="B1490" s="108" t="s">
        <v>2690</v>
      </c>
      <c r="C1490" s="109">
        <v>0</v>
      </c>
      <c r="D1490" s="102">
        <v>7717105910</v>
      </c>
      <c r="E1490" s="103" t="s">
        <v>2281</v>
      </c>
      <c r="F1490" s="104" t="s">
        <v>2686</v>
      </c>
      <c r="G1490" s="156"/>
    </row>
    <row r="1491" spans="1:7" ht="22.5">
      <c r="A1491" s="99">
        <v>472205</v>
      </c>
      <c r="B1491" s="94" t="s">
        <v>1481</v>
      </c>
      <c r="C1491" s="109">
        <v>0</v>
      </c>
      <c r="D1491" s="102">
        <v>7098239</v>
      </c>
      <c r="E1491" s="103" t="s">
        <v>2281</v>
      </c>
      <c r="F1491" s="104" t="s">
        <v>2686</v>
      </c>
      <c r="G1491" s="156"/>
    </row>
    <row r="1492" spans="1:7" ht="22.5">
      <c r="A1492" s="99">
        <v>472290</v>
      </c>
      <c r="B1492" s="108" t="s">
        <v>1482</v>
      </c>
      <c r="C1492" s="109">
        <v>0</v>
      </c>
      <c r="D1492" s="102">
        <v>18600197</v>
      </c>
      <c r="E1492" s="103" t="s">
        <v>2281</v>
      </c>
      <c r="F1492" s="104" t="s">
        <v>2686</v>
      </c>
      <c r="G1492" s="171"/>
    </row>
    <row r="1493" spans="1:7" ht="11.25">
      <c r="A1493" s="99">
        <v>510124</v>
      </c>
      <c r="B1493" s="108" t="s">
        <v>1483</v>
      </c>
      <c r="C1493" s="113">
        <v>0</v>
      </c>
      <c r="D1493" s="102">
        <v>21046</v>
      </c>
      <c r="E1493" s="114" t="s">
        <v>1484</v>
      </c>
      <c r="F1493" s="104" t="s">
        <v>1485</v>
      </c>
      <c r="G1493" s="114"/>
    </row>
    <row r="1494" spans="1:7" ht="11.25">
      <c r="A1494" s="99">
        <v>510124</v>
      </c>
      <c r="B1494" s="108" t="s">
        <v>1483</v>
      </c>
      <c r="C1494" s="113">
        <v>0</v>
      </c>
      <c r="D1494" s="102">
        <v>509893</v>
      </c>
      <c r="E1494" s="114" t="s">
        <v>1486</v>
      </c>
      <c r="F1494" s="104" t="s">
        <v>1487</v>
      </c>
      <c r="G1494" s="114"/>
    </row>
    <row r="1495" spans="1:7" ht="11.25">
      <c r="A1495" s="99">
        <v>510303</v>
      </c>
      <c r="B1495" s="108" t="s">
        <v>1488</v>
      </c>
      <c r="C1495" s="113">
        <v>0</v>
      </c>
      <c r="D1495" s="102">
        <v>1885</v>
      </c>
      <c r="E1495" s="115" t="s">
        <v>1489</v>
      </c>
      <c r="F1495" s="104" t="s">
        <v>1490</v>
      </c>
      <c r="G1495" s="114"/>
    </row>
    <row r="1496" spans="1:7" ht="11.25">
      <c r="A1496" s="99">
        <v>510303</v>
      </c>
      <c r="B1496" s="108" t="s">
        <v>1488</v>
      </c>
      <c r="C1496" s="113">
        <v>0</v>
      </c>
      <c r="D1496" s="102">
        <v>22729</v>
      </c>
      <c r="E1496" s="114" t="s">
        <v>1484</v>
      </c>
      <c r="F1496" s="104" t="s">
        <v>1485</v>
      </c>
      <c r="G1496" s="114"/>
    </row>
    <row r="1497" spans="1:7" ht="11.25">
      <c r="A1497" s="99">
        <v>510303</v>
      </c>
      <c r="B1497" s="108" t="s">
        <v>1488</v>
      </c>
      <c r="C1497" s="113">
        <v>0</v>
      </c>
      <c r="D1497" s="102">
        <v>1747</v>
      </c>
      <c r="E1497" s="115" t="s">
        <v>2309</v>
      </c>
      <c r="F1497" s="104" t="s">
        <v>1491</v>
      </c>
      <c r="G1497" s="114"/>
    </row>
    <row r="1498" spans="1:7" ht="11.25">
      <c r="A1498" s="99">
        <v>510303</v>
      </c>
      <c r="B1498" s="108" t="s">
        <v>1488</v>
      </c>
      <c r="C1498" s="113">
        <v>0</v>
      </c>
      <c r="D1498" s="102">
        <v>25774</v>
      </c>
      <c r="E1498" s="98" t="s">
        <v>2688</v>
      </c>
      <c r="F1498" s="104" t="s">
        <v>2689</v>
      </c>
      <c r="G1498" s="114"/>
    </row>
    <row r="1499" spans="1:7" ht="11.25">
      <c r="A1499" s="99">
        <v>510303</v>
      </c>
      <c r="B1499" s="108" t="s">
        <v>1488</v>
      </c>
      <c r="C1499" s="113">
        <v>0</v>
      </c>
      <c r="D1499" s="102">
        <v>6764</v>
      </c>
      <c r="E1499" s="114" t="s">
        <v>1492</v>
      </c>
      <c r="F1499" s="104" t="s">
        <v>1493</v>
      </c>
      <c r="G1499" s="114"/>
    </row>
    <row r="1500" spans="1:7" ht="11.25">
      <c r="A1500" s="99">
        <v>510305</v>
      </c>
      <c r="B1500" s="108" t="s">
        <v>2687</v>
      </c>
      <c r="C1500" s="113">
        <v>0</v>
      </c>
      <c r="D1500" s="102">
        <v>29837</v>
      </c>
      <c r="E1500" s="98" t="s">
        <v>2688</v>
      </c>
      <c r="F1500" s="104" t="s">
        <v>1494</v>
      </c>
      <c r="G1500" s="114"/>
    </row>
    <row r="1501" spans="1:7" ht="22.5">
      <c r="A1501" s="99">
        <v>510306</v>
      </c>
      <c r="B1501" s="108" t="s">
        <v>1495</v>
      </c>
      <c r="C1501" s="113">
        <v>0</v>
      </c>
      <c r="D1501" s="102">
        <v>155527</v>
      </c>
      <c r="E1501" s="115" t="s">
        <v>1496</v>
      </c>
      <c r="F1501" s="104" t="s">
        <v>1497</v>
      </c>
      <c r="G1501" s="114"/>
    </row>
    <row r="1502" spans="1:7" ht="22.5">
      <c r="A1502" s="99">
        <v>510306</v>
      </c>
      <c r="B1502" s="108" t="s">
        <v>1495</v>
      </c>
      <c r="C1502" s="113">
        <v>0</v>
      </c>
      <c r="D1502" s="102">
        <v>31245</v>
      </c>
      <c r="E1502" s="114" t="s">
        <v>1498</v>
      </c>
      <c r="F1502" s="104" t="s">
        <v>1485</v>
      </c>
      <c r="G1502" s="114"/>
    </row>
    <row r="1503" spans="1:7" ht="22.5">
      <c r="A1503" s="99">
        <v>510306</v>
      </c>
      <c r="B1503" s="108" t="s">
        <v>1495</v>
      </c>
      <c r="C1503" s="113">
        <v>0</v>
      </c>
      <c r="D1503" s="102">
        <v>210812</v>
      </c>
      <c r="E1503" s="98" t="s">
        <v>2688</v>
      </c>
      <c r="F1503" s="104" t="s">
        <v>2689</v>
      </c>
      <c r="G1503" s="114"/>
    </row>
    <row r="1504" spans="1:7" ht="11.25">
      <c r="A1504" s="99">
        <v>510401</v>
      </c>
      <c r="B1504" s="108" t="s">
        <v>1499</v>
      </c>
      <c r="C1504" s="113">
        <v>0</v>
      </c>
      <c r="D1504" s="102">
        <v>202462</v>
      </c>
      <c r="E1504" s="103" t="s">
        <v>1500</v>
      </c>
      <c r="F1504" s="116" t="s">
        <v>1501</v>
      </c>
      <c r="G1504" s="114"/>
    </row>
    <row r="1505" spans="1:7" ht="11.25">
      <c r="A1505" s="99">
        <v>510402</v>
      </c>
      <c r="B1505" s="108" t="s">
        <v>1502</v>
      </c>
      <c r="C1505" s="113">
        <v>0</v>
      </c>
      <c r="D1505" s="102">
        <v>33744</v>
      </c>
      <c r="E1505" s="103" t="s">
        <v>1503</v>
      </c>
      <c r="F1505" s="116" t="s">
        <v>1504</v>
      </c>
      <c r="G1505" s="156"/>
    </row>
    <row r="1506" spans="1:7" ht="11.25">
      <c r="A1506" s="99">
        <v>510403</v>
      </c>
      <c r="B1506" s="108" t="s">
        <v>1505</v>
      </c>
      <c r="C1506" s="113">
        <v>0</v>
      </c>
      <c r="D1506" s="102">
        <v>33744</v>
      </c>
      <c r="E1506" s="98" t="s">
        <v>1506</v>
      </c>
      <c r="F1506" s="116" t="s">
        <v>1507</v>
      </c>
      <c r="G1506" s="156"/>
    </row>
    <row r="1507" spans="1:7" ht="11.25">
      <c r="A1507" s="99">
        <v>511117</v>
      </c>
      <c r="B1507" s="108" t="s">
        <v>1508</v>
      </c>
      <c r="C1507" s="113">
        <v>0</v>
      </c>
      <c r="D1507" s="102">
        <v>201558</v>
      </c>
      <c r="E1507" s="98">
        <v>234111001</v>
      </c>
      <c r="F1507" s="116" t="s">
        <v>1509</v>
      </c>
      <c r="G1507" s="156"/>
    </row>
    <row r="1508" spans="1:7" ht="11.25">
      <c r="A1508" s="99">
        <v>511117</v>
      </c>
      <c r="B1508" s="108" t="s">
        <v>1508</v>
      </c>
      <c r="C1508" s="113">
        <v>0</v>
      </c>
      <c r="D1508" s="102">
        <v>4264</v>
      </c>
      <c r="E1508" s="103" t="s">
        <v>1510</v>
      </c>
      <c r="F1508" s="116" t="s">
        <v>1511</v>
      </c>
      <c r="G1508" s="172"/>
    </row>
    <row r="1509" spans="1:7" ht="22.5">
      <c r="A1509" s="99">
        <v>511117</v>
      </c>
      <c r="B1509" s="108" t="s">
        <v>1508</v>
      </c>
      <c r="C1509" s="113">
        <v>0</v>
      </c>
      <c r="D1509" s="102">
        <v>46973</v>
      </c>
      <c r="E1509" s="98">
        <v>234011001</v>
      </c>
      <c r="F1509" s="116" t="s">
        <v>1512</v>
      </c>
      <c r="G1509" s="156"/>
    </row>
    <row r="1510" spans="1:7" ht="11.25">
      <c r="A1510" s="99">
        <v>511123</v>
      </c>
      <c r="B1510" s="108" t="s">
        <v>1513</v>
      </c>
      <c r="C1510" s="113">
        <v>0</v>
      </c>
      <c r="D1510" s="102">
        <v>49031</v>
      </c>
      <c r="E1510" s="103" t="s">
        <v>1514</v>
      </c>
      <c r="F1510" s="116" t="s">
        <v>1515</v>
      </c>
      <c r="G1510" s="156"/>
    </row>
    <row r="1511" spans="1:7" ht="11.25">
      <c r="A1511" s="99">
        <v>540301</v>
      </c>
      <c r="B1511" s="91" t="s">
        <v>1477</v>
      </c>
      <c r="C1511" s="118">
        <v>0</v>
      </c>
      <c r="D1511" s="102">
        <v>924130838</v>
      </c>
      <c r="E1511" s="115" t="s">
        <v>1484</v>
      </c>
      <c r="F1511" s="116" t="s">
        <v>1485</v>
      </c>
      <c r="G1511" s="172"/>
    </row>
    <row r="1512" spans="1:7" ht="11.25">
      <c r="A1512" s="99">
        <v>540301</v>
      </c>
      <c r="B1512" s="91" t="s">
        <v>1477</v>
      </c>
      <c r="C1512" s="118">
        <v>0</v>
      </c>
      <c r="D1512" s="102">
        <v>7696722</v>
      </c>
      <c r="E1512" s="114" t="s">
        <v>1492</v>
      </c>
      <c r="F1512" s="116" t="s">
        <v>1516</v>
      </c>
      <c r="G1512" s="172"/>
    </row>
    <row r="1513" spans="1:8" ht="22.5">
      <c r="A1513" s="99">
        <v>540304</v>
      </c>
      <c r="B1513" s="94" t="s">
        <v>1517</v>
      </c>
      <c r="C1513" s="92">
        <v>0</v>
      </c>
      <c r="D1513" s="102">
        <v>2875788</v>
      </c>
      <c r="E1513" s="98">
        <v>821700000</v>
      </c>
      <c r="F1513" s="119" t="s">
        <v>1518</v>
      </c>
      <c r="G1513" s="173"/>
      <c r="H1513" s="121"/>
    </row>
    <row r="1514" spans="1:8" ht="22.5">
      <c r="A1514" s="99">
        <v>540304</v>
      </c>
      <c r="B1514" s="94" t="s">
        <v>1517</v>
      </c>
      <c r="C1514" s="92">
        <v>0</v>
      </c>
      <c r="D1514" s="102">
        <v>10067047</v>
      </c>
      <c r="E1514" s="103" t="s">
        <v>1519</v>
      </c>
      <c r="F1514" s="104" t="s">
        <v>1520</v>
      </c>
      <c r="G1514" s="174"/>
      <c r="H1514" s="123"/>
    </row>
    <row r="1515" spans="1:8" ht="22.5">
      <c r="A1515" s="99">
        <v>540304</v>
      </c>
      <c r="B1515" s="94" t="s">
        <v>1517</v>
      </c>
      <c r="C1515" s="92">
        <v>0</v>
      </c>
      <c r="D1515" s="102">
        <v>2884985</v>
      </c>
      <c r="E1515" s="98">
        <v>826076000</v>
      </c>
      <c r="F1515" s="104" t="s">
        <v>1521</v>
      </c>
      <c r="G1515" s="174"/>
      <c r="H1515" s="123"/>
    </row>
    <row r="1516" spans="1:8" ht="22.5">
      <c r="A1516" s="99">
        <v>540304</v>
      </c>
      <c r="B1516" s="94" t="s">
        <v>1517</v>
      </c>
      <c r="C1516" s="92">
        <v>0</v>
      </c>
      <c r="D1516" s="102">
        <v>32351125</v>
      </c>
      <c r="E1516" s="103" t="s">
        <v>1522</v>
      </c>
      <c r="F1516" s="104" t="s">
        <v>1523</v>
      </c>
      <c r="G1516" s="174"/>
      <c r="H1516" s="123"/>
    </row>
    <row r="1517" spans="1:8" ht="22.5">
      <c r="A1517" s="99">
        <v>540304</v>
      </c>
      <c r="B1517" s="94" t="s">
        <v>1517</v>
      </c>
      <c r="C1517" s="92">
        <v>0</v>
      </c>
      <c r="D1517" s="102">
        <v>17393730</v>
      </c>
      <c r="E1517" s="103" t="s">
        <v>1524</v>
      </c>
      <c r="F1517" s="104" t="s">
        <v>1525</v>
      </c>
      <c r="G1517" s="174"/>
      <c r="H1517" s="123"/>
    </row>
    <row r="1518" spans="1:8" ht="22.5">
      <c r="A1518" s="99">
        <v>540304</v>
      </c>
      <c r="B1518" s="94" t="s">
        <v>1517</v>
      </c>
      <c r="C1518" s="92">
        <v>0</v>
      </c>
      <c r="D1518" s="102">
        <v>7557030</v>
      </c>
      <c r="E1518" s="114" t="s">
        <v>1526</v>
      </c>
      <c r="F1518" s="104" t="s">
        <v>1527</v>
      </c>
      <c r="G1518" s="174"/>
      <c r="H1518" s="123"/>
    </row>
    <row r="1519" spans="1:8" ht="22.5">
      <c r="A1519" s="99">
        <v>540304</v>
      </c>
      <c r="B1519" s="94" t="s">
        <v>1517</v>
      </c>
      <c r="C1519" s="92">
        <v>0</v>
      </c>
      <c r="D1519" s="102">
        <v>33269009</v>
      </c>
      <c r="E1519" s="115" t="s">
        <v>1528</v>
      </c>
      <c r="F1519" s="104" t="s">
        <v>1529</v>
      </c>
      <c r="G1519" s="174"/>
      <c r="H1519" s="123"/>
    </row>
    <row r="1520" spans="1:8" ht="22.5">
      <c r="A1520" s="99">
        <v>540304</v>
      </c>
      <c r="B1520" s="94" t="s">
        <v>1517</v>
      </c>
      <c r="C1520" s="92">
        <v>0</v>
      </c>
      <c r="D1520" s="102">
        <v>39080517</v>
      </c>
      <c r="E1520" s="115" t="s">
        <v>1530</v>
      </c>
      <c r="F1520" s="104" t="s">
        <v>1531</v>
      </c>
      <c r="G1520" s="174"/>
      <c r="H1520" s="124"/>
    </row>
    <row r="1521" spans="1:8" ht="22.5">
      <c r="A1521" s="99">
        <v>540304</v>
      </c>
      <c r="B1521" s="94" t="s">
        <v>1517</v>
      </c>
      <c r="C1521" s="92">
        <v>0</v>
      </c>
      <c r="D1521" s="102">
        <v>235996727</v>
      </c>
      <c r="E1521" s="114" t="s">
        <v>1492</v>
      </c>
      <c r="F1521" s="104" t="s">
        <v>1532</v>
      </c>
      <c r="G1521" s="174"/>
      <c r="H1521" s="123"/>
    </row>
    <row r="1522" spans="1:8" ht="22.5">
      <c r="A1522" s="99">
        <v>540304</v>
      </c>
      <c r="B1522" s="94" t="s">
        <v>1517</v>
      </c>
      <c r="C1522" s="92">
        <v>0</v>
      </c>
      <c r="D1522" s="102">
        <v>22061257</v>
      </c>
      <c r="E1522" s="114" t="s">
        <v>1533</v>
      </c>
      <c r="F1522" s="104" t="s">
        <v>1534</v>
      </c>
      <c r="G1522" s="174"/>
      <c r="H1522" s="123"/>
    </row>
    <row r="1523" spans="1:8" ht="22.5">
      <c r="A1523" s="99">
        <v>540304</v>
      </c>
      <c r="B1523" s="94" t="s">
        <v>1517</v>
      </c>
      <c r="C1523" s="92">
        <v>0</v>
      </c>
      <c r="D1523" s="102">
        <v>41002330</v>
      </c>
      <c r="E1523" s="114" t="s">
        <v>1535</v>
      </c>
      <c r="F1523" s="104" t="s">
        <v>1536</v>
      </c>
      <c r="G1523" s="174"/>
      <c r="H1523" s="123"/>
    </row>
    <row r="1524" spans="1:8" ht="22.5">
      <c r="A1524" s="99">
        <v>540304</v>
      </c>
      <c r="B1524" s="94" t="s">
        <v>1517</v>
      </c>
      <c r="C1524" s="92">
        <v>0</v>
      </c>
      <c r="D1524" s="102">
        <v>14316924</v>
      </c>
      <c r="E1524" s="115" t="s">
        <v>1537</v>
      </c>
      <c r="F1524" s="104" t="s">
        <v>1538</v>
      </c>
      <c r="G1524" s="174"/>
      <c r="H1524" s="123"/>
    </row>
    <row r="1525" spans="1:8" ht="22.5">
      <c r="A1525" s="99">
        <v>540304</v>
      </c>
      <c r="B1525" s="94" t="s">
        <v>1517</v>
      </c>
      <c r="C1525" s="92">
        <v>0</v>
      </c>
      <c r="D1525" s="102">
        <v>5677650</v>
      </c>
      <c r="E1525" s="114" t="s">
        <v>1539</v>
      </c>
      <c r="F1525" s="104" t="s">
        <v>1540</v>
      </c>
      <c r="G1525" s="174"/>
      <c r="H1525" s="123"/>
    </row>
    <row r="1526" spans="1:8" ht="22.5">
      <c r="A1526" s="99">
        <v>540304</v>
      </c>
      <c r="B1526" s="94" t="s">
        <v>1517</v>
      </c>
      <c r="C1526" s="92">
        <v>0</v>
      </c>
      <c r="D1526" s="102">
        <v>38335701</v>
      </c>
      <c r="E1526" s="114" t="s">
        <v>1541</v>
      </c>
      <c r="F1526" s="104" t="s">
        <v>1542</v>
      </c>
      <c r="G1526" s="174"/>
      <c r="H1526" s="124"/>
    </row>
    <row r="1527" spans="1:8" ht="22.5">
      <c r="A1527" s="99">
        <v>540304</v>
      </c>
      <c r="B1527" s="94" t="s">
        <v>1517</v>
      </c>
      <c r="C1527" s="92">
        <v>0</v>
      </c>
      <c r="D1527" s="102">
        <v>8856900</v>
      </c>
      <c r="E1527" s="114" t="s">
        <v>1543</v>
      </c>
      <c r="F1527" s="104" t="s">
        <v>1544</v>
      </c>
      <c r="G1527" s="174"/>
      <c r="H1527" s="123"/>
    </row>
    <row r="1528" spans="1:8" ht="22.5">
      <c r="A1528" s="99">
        <v>540306</v>
      </c>
      <c r="B1528" s="94" t="s">
        <v>1545</v>
      </c>
      <c r="C1528" s="92">
        <v>0</v>
      </c>
      <c r="D1528" s="102">
        <v>379225</v>
      </c>
      <c r="E1528" s="114" t="s">
        <v>1546</v>
      </c>
      <c r="F1528" s="104" t="s">
        <v>1547</v>
      </c>
      <c r="G1528" s="174"/>
      <c r="H1528" s="125"/>
    </row>
    <row r="1529" spans="1:8" ht="11.25">
      <c r="A1529" s="99">
        <v>540308</v>
      </c>
      <c r="B1529" s="94" t="s">
        <v>1548</v>
      </c>
      <c r="C1529" s="92">
        <v>0</v>
      </c>
      <c r="D1529" s="102">
        <v>89187</v>
      </c>
      <c r="E1529" s="114" t="s">
        <v>2326</v>
      </c>
      <c r="F1529" s="104" t="s">
        <v>1549</v>
      </c>
      <c r="G1529" s="174"/>
      <c r="H1529" s="125"/>
    </row>
    <row r="1530" spans="1:8" ht="11.25">
      <c r="A1530" s="99">
        <v>540308</v>
      </c>
      <c r="B1530" s="94" t="s">
        <v>1548</v>
      </c>
      <c r="C1530" s="92">
        <v>0</v>
      </c>
      <c r="D1530" s="102">
        <v>65202</v>
      </c>
      <c r="E1530" s="114" t="s">
        <v>1543</v>
      </c>
      <c r="F1530" s="104" t="s">
        <v>1544</v>
      </c>
      <c r="G1530" s="174"/>
      <c r="H1530" s="125"/>
    </row>
    <row r="1531" spans="1:7" ht="22.5">
      <c r="A1531" s="99">
        <v>540311</v>
      </c>
      <c r="B1531" s="94" t="s">
        <v>1550</v>
      </c>
      <c r="C1531" s="92">
        <v>0</v>
      </c>
      <c r="D1531" s="102">
        <v>106796239</v>
      </c>
      <c r="E1531" s="98">
        <v>120205000</v>
      </c>
      <c r="F1531" s="94" t="s">
        <v>1551</v>
      </c>
      <c r="G1531" s="175"/>
    </row>
    <row r="1532" spans="1:7" ht="22.5">
      <c r="A1532" s="99">
        <v>540311</v>
      </c>
      <c r="B1532" s="94" t="s">
        <v>1550</v>
      </c>
      <c r="C1532" s="92">
        <v>0</v>
      </c>
      <c r="D1532" s="102">
        <v>77850141</v>
      </c>
      <c r="E1532" s="98">
        <v>120676000</v>
      </c>
      <c r="F1532" s="94" t="s">
        <v>1552</v>
      </c>
      <c r="G1532" s="175"/>
    </row>
    <row r="1533" spans="1:7" ht="22.5">
      <c r="A1533" s="99">
        <v>540311</v>
      </c>
      <c r="B1533" s="94" t="s">
        <v>1550</v>
      </c>
      <c r="C1533" s="92">
        <v>0</v>
      </c>
      <c r="D1533" s="102">
        <v>15204377</v>
      </c>
      <c r="E1533" s="98">
        <v>121647000</v>
      </c>
      <c r="F1533" s="94" t="s">
        <v>1553</v>
      </c>
      <c r="G1533" s="175"/>
    </row>
    <row r="1534" spans="1:7" ht="22.5">
      <c r="A1534" s="99">
        <v>540311</v>
      </c>
      <c r="B1534" s="94" t="s">
        <v>1550</v>
      </c>
      <c r="C1534" s="92">
        <v>0</v>
      </c>
      <c r="D1534" s="102">
        <v>43519374</v>
      </c>
      <c r="E1534" s="98">
        <v>121708000</v>
      </c>
      <c r="F1534" s="94" t="s">
        <v>1554</v>
      </c>
      <c r="G1534" s="175"/>
    </row>
    <row r="1535" spans="1:7" ht="22.5">
      <c r="A1535" s="99">
        <v>540311</v>
      </c>
      <c r="B1535" s="94" t="s">
        <v>1550</v>
      </c>
      <c r="C1535" s="92">
        <v>0</v>
      </c>
      <c r="D1535" s="102">
        <v>28814048</v>
      </c>
      <c r="E1535" s="98">
        <v>122613000</v>
      </c>
      <c r="F1535" s="94" t="s">
        <v>1555</v>
      </c>
      <c r="G1535" s="175"/>
    </row>
    <row r="1536" spans="1:7" ht="22.5">
      <c r="A1536" s="99">
        <v>540311</v>
      </c>
      <c r="B1536" s="94" t="s">
        <v>1550</v>
      </c>
      <c r="C1536" s="92">
        <v>0</v>
      </c>
      <c r="D1536" s="102">
        <v>730941</v>
      </c>
      <c r="E1536" s="98">
        <v>124876000</v>
      </c>
      <c r="F1536" s="94" t="s">
        <v>1556</v>
      </c>
      <c r="G1536" s="175"/>
    </row>
    <row r="1537" spans="1:7" ht="22.5">
      <c r="A1537" s="99">
        <v>540311</v>
      </c>
      <c r="B1537" s="94" t="s">
        <v>1550</v>
      </c>
      <c r="C1537" s="92">
        <v>0</v>
      </c>
      <c r="D1537" s="102">
        <v>21325745</v>
      </c>
      <c r="E1537" s="98">
        <v>124552000</v>
      </c>
      <c r="F1537" s="94" t="s">
        <v>1557</v>
      </c>
      <c r="G1537" s="175"/>
    </row>
    <row r="1538" spans="1:7" ht="22.5">
      <c r="A1538" s="99">
        <v>540311</v>
      </c>
      <c r="B1538" s="94" t="s">
        <v>1550</v>
      </c>
      <c r="C1538" s="92">
        <v>0</v>
      </c>
      <c r="D1538" s="102">
        <v>10026762</v>
      </c>
      <c r="E1538" s="98">
        <v>125454000</v>
      </c>
      <c r="F1538" s="94" t="s">
        <v>1558</v>
      </c>
      <c r="G1538" s="175"/>
    </row>
    <row r="1539" spans="1:7" ht="22.5">
      <c r="A1539" s="99">
        <v>540311</v>
      </c>
      <c r="B1539" s="94" t="s">
        <v>1550</v>
      </c>
      <c r="C1539" s="92">
        <v>0</v>
      </c>
      <c r="D1539" s="102">
        <v>17974726</v>
      </c>
      <c r="E1539" s="98">
        <v>126663000</v>
      </c>
      <c r="F1539" s="94" t="s">
        <v>1559</v>
      </c>
      <c r="G1539" s="175"/>
    </row>
    <row r="1540" spans="1:7" ht="22.5">
      <c r="A1540" s="99">
        <v>540311</v>
      </c>
      <c r="B1540" s="94" t="s">
        <v>1550</v>
      </c>
      <c r="C1540" s="92">
        <v>0</v>
      </c>
      <c r="D1540" s="102">
        <v>3120612</v>
      </c>
      <c r="E1540" s="98">
        <v>127625000</v>
      </c>
      <c r="F1540" s="94" t="s">
        <v>1560</v>
      </c>
      <c r="G1540" s="175"/>
    </row>
    <row r="1541" spans="1:7" ht="22.5">
      <c r="A1541" s="99">
        <v>540311</v>
      </c>
      <c r="B1541" s="94" t="s">
        <v>1550</v>
      </c>
      <c r="C1541" s="92">
        <v>0</v>
      </c>
      <c r="D1541" s="102">
        <v>41640132</v>
      </c>
      <c r="E1541" s="98">
        <v>128868000</v>
      </c>
      <c r="F1541" s="94" t="s">
        <v>1561</v>
      </c>
      <c r="G1541" s="175"/>
    </row>
    <row r="1542" spans="1:7" ht="22.5">
      <c r="A1542" s="99">
        <v>540311</v>
      </c>
      <c r="B1542" s="94" t="s">
        <v>1550</v>
      </c>
      <c r="C1542" s="92">
        <v>0</v>
      </c>
      <c r="D1542" s="102">
        <v>5612084</v>
      </c>
      <c r="E1542" s="98">
        <v>128870000</v>
      </c>
      <c r="F1542" s="94" t="s">
        <v>1562</v>
      </c>
      <c r="G1542" s="175"/>
    </row>
    <row r="1543" spans="1:7" ht="22.5">
      <c r="A1543" s="99">
        <v>540311</v>
      </c>
      <c r="B1543" s="94" t="s">
        <v>1550</v>
      </c>
      <c r="C1543" s="92">
        <v>0</v>
      </c>
      <c r="D1543" s="102">
        <v>10747929</v>
      </c>
      <c r="E1543" s="98">
        <v>125354000</v>
      </c>
      <c r="F1543" s="94" t="s">
        <v>1563</v>
      </c>
      <c r="G1543" s="175"/>
    </row>
    <row r="1544" spans="1:7" ht="22.5">
      <c r="A1544" s="99">
        <v>540311</v>
      </c>
      <c r="B1544" s="94" t="s">
        <v>1550</v>
      </c>
      <c r="C1544" s="92">
        <v>0</v>
      </c>
      <c r="D1544" s="102">
        <v>2618395</v>
      </c>
      <c r="E1544" s="98">
        <v>129254000</v>
      </c>
      <c r="F1544" s="94" t="s">
        <v>1564</v>
      </c>
      <c r="G1544" s="175"/>
    </row>
    <row r="1545" spans="1:7" ht="22.5">
      <c r="A1545" s="99">
        <v>540311</v>
      </c>
      <c r="B1545" s="94" t="s">
        <v>1550</v>
      </c>
      <c r="C1545" s="92">
        <v>0</v>
      </c>
      <c r="D1545" s="102">
        <v>14367213</v>
      </c>
      <c r="E1545" s="98">
        <v>129373000</v>
      </c>
      <c r="F1545" s="94" t="s">
        <v>1565</v>
      </c>
      <c r="G1545" s="175"/>
    </row>
    <row r="1546" spans="1:7" ht="22.5">
      <c r="A1546" s="99">
        <v>540311</v>
      </c>
      <c r="B1546" s="94" t="s">
        <v>1550</v>
      </c>
      <c r="C1546" s="92">
        <v>0</v>
      </c>
      <c r="D1546" s="102">
        <v>5666456</v>
      </c>
      <c r="E1546" s="98">
        <v>129444000</v>
      </c>
      <c r="F1546" s="94" t="s">
        <v>1566</v>
      </c>
      <c r="G1546" s="175"/>
    </row>
    <row r="1547" spans="1:7" ht="22.5">
      <c r="A1547" s="99">
        <v>540318</v>
      </c>
      <c r="B1547" s="94" t="s">
        <v>1567</v>
      </c>
      <c r="C1547" s="92">
        <v>0</v>
      </c>
      <c r="D1547" s="102">
        <v>5908670</v>
      </c>
      <c r="E1547" s="98">
        <v>222711001</v>
      </c>
      <c r="F1547" s="94" t="s">
        <v>1568</v>
      </c>
      <c r="G1547" s="175"/>
    </row>
    <row r="1548" spans="1:7" ht="22.5">
      <c r="A1548" s="99">
        <v>540390</v>
      </c>
      <c r="B1548" s="94" t="s">
        <v>1569</v>
      </c>
      <c r="C1548" s="92">
        <v>0</v>
      </c>
      <c r="D1548" s="102">
        <v>7696722</v>
      </c>
      <c r="E1548" s="114" t="s">
        <v>1492</v>
      </c>
      <c r="F1548" s="94" t="s">
        <v>1516</v>
      </c>
      <c r="G1548" s="175"/>
    </row>
    <row r="1549" spans="1:8" ht="11.25">
      <c r="A1549" s="99">
        <v>540404</v>
      </c>
      <c r="B1549" s="94" t="s">
        <v>1570</v>
      </c>
      <c r="C1549" s="92">
        <v>0</v>
      </c>
      <c r="D1549" s="102">
        <v>118091</v>
      </c>
      <c r="E1549" s="103" t="s">
        <v>1571</v>
      </c>
      <c r="F1549" s="94" t="s">
        <v>1572</v>
      </c>
      <c r="G1549" s="103"/>
      <c r="H1549" s="176"/>
    </row>
    <row r="1550" spans="1:7" ht="11.25">
      <c r="A1550" s="99">
        <v>540802</v>
      </c>
      <c r="B1550" s="94" t="s">
        <v>1573</v>
      </c>
      <c r="C1550" s="92">
        <v>0</v>
      </c>
      <c r="D1550" s="102">
        <v>379525291</v>
      </c>
      <c r="E1550" s="103">
        <v>110505000</v>
      </c>
      <c r="F1550" s="94" t="s">
        <v>1574</v>
      </c>
      <c r="G1550" s="172"/>
    </row>
    <row r="1551" spans="1:7" ht="11.25">
      <c r="A1551" s="99">
        <v>540802</v>
      </c>
      <c r="B1551" s="94" t="s">
        <v>1573</v>
      </c>
      <c r="C1551" s="92">
        <v>0</v>
      </c>
      <c r="D1551" s="102">
        <v>87706394</v>
      </c>
      <c r="E1551" s="96">
        <v>110808000</v>
      </c>
      <c r="F1551" s="94" t="s">
        <v>1575</v>
      </c>
      <c r="G1551" s="172"/>
    </row>
    <row r="1552" spans="1:7" ht="11.25">
      <c r="A1552" s="99">
        <v>540802</v>
      </c>
      <c r="B1552" s="94" t="s">
        <v>1573</v>
      </c>
      <c r="C1552" s="92">
        <v>0</v>
      </c>
      <c r="D1552" s="102">
        <v>168224660</v>
      </c>
      <c r="E1552" s="96">
        <v>111313000</v>
      </c>
      <c r="F1552" s="94" t="s">
        <v>1576</v>
      </c>
      <c r="G1552" s="172"/>
    </row>
    <row r="1553" spans="1:7" ht="11.25">
      <c r="A1553" s="99">
        <v>540802</v>
      </c>
      <c r="B1553" s="94" t="s">
        <v>1573</v>
      </c>
      <c r="C1553" s="92">
        <v>0</v>
      </c>
      <c r="D1553" s="102">
        <v>166807215</v>
      </c>
      <c r="E1553" s="96">
        <v>111515000</v>
      </c>
      <c r="F1553" s="94" t="s">
        <v>1577</v>
      </c>
      <c r="G1553" s="172"/>
    </row>
    <row r="1554" spans="1:7" ht="11.25">
      <c r="A1554" s="99">
        <v>540802</v>
      </c>
      <c r="B1554" s="94" t="s">
        <v>1573</v>
      </c>
      <c r="C1554" s="92">
        <v>0</v>
      </c>
      <c r="D1554" s="102">
        <v>90107956</v>
      </c>
      <c r="E1554" s="96">
        <v>111717000</v>
      </c>
      <c r="F1554" s="94" t="s">
        <v>1578</v>
      </c>
      <c r="G1554" s="172"/>
    </row>
    <row r="1555" spans="1:7" ht="11.25">
      <c r="A1555" s="99">
        <v>540802</v>
      </c>
      <c r="B1555" s="94" t="s">
        <v>1573</v>
      </c>
      <c r="C1555" s="92">
        <v>0</v>
      </c>
      <c r="D1555" s="102">
        <v>45076500</v>
      </c>
      <c r="E1555" s="96">
        <v>111818000</v>
      </c>
      <c r="F1555" s="94" t="s">
        <v>1579</v>
      </c>
      <c r="G1555" s="172"/>
    </row>
    <row r="1556" spans="1:7" ht="11.25">
      <c r="A1556" s="99">
        <v>540802</v>
      </c>
      <c r="B1556" s="94" t="s">
        <v>1573</v>
      </c>
      <c r="C1556" s="92">
        <v>0</v>
      </c>
      <c r="D1556" s="102">
        <v>160666255</v>
      </c>
      <c r="E1556" s="96">
        <v>111919000</v>
      </c>
      <c r="F1556" s="94" t="s">
        <v>1580</v>
      </c>
      <c r="G1556" s="172"/>
    </row>
    <row r="1557" spans="1:7" ht="11.25">
      <c r="A1557" s="99">
        <v>540802</v>
      </c>
      <c r="B1557" s="94" t="s">
        <v>1573</v>
      </c>
      <c r="C1557" s="92">
        <v>0</v>
      </c>
      <c r="D1557" s="102">
        <v>102413969</v>
      </c>
      <c r="E1557" s="96">
        <v>112020000</v>
      </c>
      <c r="F1557" s="94" t="s">
        <v>1581</v>
      </c>
      <c r="G1557" s="172"/>
    </row>
    <row r="1558" spans="1:7" ht="11.25">
      <c r="A1558" s="99">
        <v>540802</v>
      </c>
      <c r="B1558" s="94" t="s">
        <v>1573</v>
      </c>
      <c r="C1558" s="92">
        <v>0</v>
      </c>
      <c r="D1558" s="102">
        <v>105364205</v>
      </c>
      <c r="E1558" s="96">
        <v>112727000</v>
      </c>
      <c r="F1558" s="94" t="s">
        <v>1582</v>
      </c>
      <c r="G1558" s="172"/>
    </row>
    <row r="1559" spans="1:7" ht="11.25">
      <c r="A1559" s="99">
        <v>540802</v>
      </c>
      <c r="B1559" s="94" t="s">
        <v>1573</v>
      </c>
      <c r="C1559" s="92">
        <v>0</v>
      </c>
      <c r="D1559" s="102">
        <v>163743514</v>
      </c>
      <c r="E1559" s="96">
        <v>112323000</v>
      </c>
      <c r="F1559" s="94" t="s">
        <v>1583</v>
      </c>
      <c r="G1559" s="172"/>
    </row>
    <row r="1560" spans="1:7" ht="11.25">
      <c r="A1560" s="99">
        <v>540802</v>
      </c>
      <c r="B1560" s="94" t="s">
        <v>1573</v>
      </c>
      <c r="C1560" s="92">
        <v>0</v>
      </c>
      <c r="D1560" s="102">
        <v>240622055</v>
      </c>
      <c r="E1560" s="96">
        <v>112525000</v>
      </c>
      <c r="F1560" s="94" t="s">
        <v>1584</v>
      </c>
      <c r="G1560" s="172"/>
    </row>
    <row r="1561" spans="1:7" ht="11.25">
      <c r="A1561" s="99">
        <v>540802</v>
      </c>
      <c r="B1561" s="94" t="s">
        <v>1573</v>
      </c>
      <c r="C1561" s="92">
        <v>0</v>
      </c>
      <c r="D1561" s="102">
        <v>113508708</v>
      </c>
      <c r="E1561" s="96">
        <v>114141000</v>
      </c>
      <c r="F1561" s="94" t="s">
        <v>1585</v>
      </c>
      <c r="G1561" s="172"/>
    </row>
    <row r="1562" spans="1:7" ht="11.25">
      <c r="A1562" s="99">
        <v>540802</v>
      </c>
      <c r="B1562" s="94" t="s">
        <v>1573</v>
      </c>
      <c r="C1562" s="92">
        <v>0</v>
      </c>
      <c r="D1562" s="102">
        <v>67469633</v>
      </c>
      <c r="E1562" s="96">
        <v>114444000</v>
      </c>
      <c r="F1562" s="94" t="s">
        <v>1586</v>
      </c>
      <c r="G1562" s="172"/>
    </row>
    <row r="1563" spans="1:7" ht="11.25">
      <c r="A1563" s="99">
        <v>540802</v>
      </c>
      <c r="B1563" s="94" t="s">
        <v>1573</v>
      </c>
      <c r="C1563" s="92">
        <v>0</v>
      </c>
      <c r="D1563" s="102">
        <v>128167113</v>
      </c>
      <c r="E1563" s="96">
        <v>114747000</v>
      </c>
      <c r="F1563" s="94" t="s">
        <v>1587</v>
      </c>
      <c r="G1563" s="172"/>
    </row>
    <row r="1564" spans="1:7" ht="11.25">
      <c r="A1564" s="99">
        <v>540802</v>
      </c>
      <c r="B1564" s="94" t="s">
        <v>1573</v>
      </c>
      <c r="C1564" s="92">
        <v>0</v>
      </c>
      <c r="D1564" s="102">
        <v>62735984</v>
      </c>
      <c r="E1564" s="96">
        <v>115050000</v>
      </c>
      <c r="F1564" s="94" t="s">
        <v>1588</v>
      </c>
      <c r="G1564" s="172"/>
    </row>
    <row r="1565" spans="1:7" ht="11.25">
      <c r="A1565" s="99">
        <v>540802</v>
      </c>
      <c r="B1565" s="94" t="s">
        <v>1573</v>
      </c>
      <c r="C1565" s="92">
        <v>0</v>
      </c>
      <c r="D1565" s="102">
        <v>163675670</v>
      </c>
      <c r="E1565" s="96">
        <v>115252000</v>
      </c>
      <c r="F1565" s="94" t="s">
        <v>1589</v>
      </c>
      <c r="G1565" s="172"/>
    </row>
    <row r="1566" spans="1:7" ht="11.25">
      <c r="A1566" s="99">
        <v>540802</v>
      </c>
      <c r="B1566" s="94" t="s">
        <v>1573</v>
      </c>
      <c r="C1566" s="92">
        <v>0</v>
      </c>
      <c r="D1566" s="102">
        <v>110350166</v>
      </c>
      <c r="E1566" s="96">
        <v>115454000</v>
      </c>
      <c r="F1566" s="94" t="s">
        <v>1590</v>
      </c>
      <c r="G1566" s="172"/>
    </row>
    <row r="1567" spans="1:7" ht="11.25">
      <c r="A1567" s="99">
        <v>540802</v>
      </c>
      <c r="B1567" s="94" t="s">
        <v>1573</v>
      </c>
      <c r="C1567" s="92">
        <v>0</v>
      </c>
      <c r="D1567" s="102">
        <v>41228244</v>
      </c>
      <c r="E1567" s="96">
        <v>116363000</v>
      </c>
      <c r="F1567" s="94" t="s">
        <v>1591</v>
      </c>
      <c r="G1567" s="172"/>
    </row>
    <row r="1568" spans="1:7" ht="11.25">
      <c r="A1568" s="99">
        <v>540802</v>
      </c>
      <c r="B1568" s="94" t="s">
        <v>1573</v>
      </c>
      <c r="C1568" s="92">
        <v>0</v>
      </c>
      <c r="D1568" s="109">
        <v>43576623</v>
      </c>
      <c r="E1568" s="96">
        <v>116666000</v>
      </c>
      <c r="F1568" s="94" t="s">
        <v>1592</v>
      </c>
      <c r="G1568" s="172"/>
    </row>
    <row r="1569" spans="1:7" ht="11.25">
      <c r="A1569" s="99">
        <v>540802</v>
      </c>
      <c r="B1569" s="94" t="s">
        <v>1573</v>
      </c>
      <c r="C1569" s="92">
        <v>0</v>
      </c>
      <c r="D1569" s="109">
        <v>151338912</v>
      </c>
      <c r="E1569" s="96">
        <v>116868000</v>
      </c>
      <c r="F1569" s="94" t="s">
        <v>1593</v>
      </c>
      <c r="G1569" s="172"/>
    </row>
    <row r="1570" spans="1:7" ht="11.25">
      <c r="A1570" s="99">
        <v>540802</v>
      </c>
      <c r="B1570" s="94" t="s">
        <v>1573</v>
      </c>
      <c r="C1570" s="92">
        <v>0</v>
      </c>
      <c r="D1570" s="109">
        <v>105199757</v>
      </c>
      <c r="E1570" s="96">
        <v>117070000</v>
      </c>
      <c r="F1570" s="94" t="s">
        <v>1594</v>
      </c>
      <c r="G1570" s="172"/>
    </row>
    <row r="1571" spans="1:7" ht="11.25">
      <c r="A1571" s="99">
        <v>540802</v>
      </c>
      <c r="B1571" s="94" t="s">
        <v>1573</v>
      </c>
      <c r="C1571" s="92">
        <v>0</v>
      </c>
      <c r="D1571" s="109">
        <v>148818488</v>
      </c>
      <c r="E1571" s="96">
        <v>117373000</v>
      </c>
      <c r="F1571" s="94" t="s">
        <v>1595</v>
      </c>
      <c r="G1571" s="172"/>
    </row>
    <row r="1572" spans="1:7" ht="11.25">
      <c r="A1572" s="99">
        <v>540802</v>
      </c>
      <c r="B1572" s="94" t="s">
        <v>1573</v>
      </c>
      <c r="C1572" s="92">
        <v>0</v>
      </c>
      <c r="D1572" s="109">
        <v>159984242</v>
      </c>
      <c r="E1572" s="96">
        <v>117676000</v>
      </c>
      <c r="F1572" s="94" t="s">
        <v>1596</v>
      </c>
      <c r="G1572" s="172"/>
    </row>
    <row r="1573" spans="1:7" ht="11.25">
      <c r="A1573" s="99">
        <v>540802</v>
      </c>
      <c r="B1573" s="94" t="s">
        <v>1573</v>
      </c>
      <c r="C1573" s="92">
        <v>0</v>
      </c>
      <c r="D1573" s="109">
        <v>42860016</v>
      </c>
      <c r="E1573" s="96">
        <v>118181000</v>
      </c>
      <c r="F1573" s="94" t="s">
        <v>1597</v>
      </c>
      <c r="G1573" s="172"/>
    </row>
    <row r="1574" spans="1:7" ht="11.25">
      <c r="A1574" s="99">
        <v>540802</v>
      </c>
      <c r="B1574" s="94" t="s">
        <v>1573</v>
      </c>
      <c r="C1574" s="92">
        <v>0</v>
      </c>
      <c r="D1574" s="109">
        <v>54809756</v>
      </c>
      <c r="E1574" s="96">
        <v>118585000</v>
      </c>
      <c r="F1574" s="94" t="s">
        <v>1598</v>
      </c>
      <c r="G1574" s="172"/>
    </row>
    <row r="1575" spans="1:7" ht="11.25">
      <c r="A1575" s="99">
        <v>540802</v>
      </c>
      <c r="B1575" s="94" t="s">
        <v>1573</v>
      </c>
      <c r="C1575" s="92">
        <v>0</v>
      </c>
      <c r="D1575" s="109">
        <v>72662949</v>
      </c>
      <c r="E1575" s="96">
        <v>118686000</v>
      </c>
      <c r="F1575" s="94" t="s">
        <v>1599</v>
      </c>
      <c r="G1575" s="172"/>
    </row>
    <row r="1576" spans="1:7" ht="11.25">
      <c r="A1576" s="99">
        <v>540802</v>
      </c>
      <c r="B1576" s="94" t="s">
        <v>1573</v>
      </c>
      <c r="C1576" s="92">
        <v>0</v>
      </c>
      <c r="D1576" s="109">
        <v>12378476</v>
      </c>
      <c r="E1576" s="96">
        <v>118888000</v>
      </c>
      <c r="F1576" s="94" t="s">
        <v>1600</v>
      </c>
      <c r="G1576" s="172"/>
    </row>
    <row r="1577" spans="1:7" ht="11.25">
      <c r="A1577" s="99">
        <v>540802</v>
      </c>
      <c r="B1577" s="94" t="s">
        <v>1573</v>
      </c>
      <c r="C1577" s="92">
        <v>0</v>
      </c>
      <c r="D1577" s="109">
        <v>22680975</v>
      </c>
      <c r="E1577" s="96">
        <v>119191000</v>
      </c>
      <c r="F1577" s="94" t="s">
        <v>1601</v>
      </c>
      <c r="G1577" s="172"/>
    </row>
    <row r="1578" spans="1:7" ht="11.25">
      <c r="A1578" s="99">
        <v>540802</v>
      </c>
      <c r="B1578" s="94" t="s">
        <v>1573</v>
      </c>
      <c r="C1578" s="92">
        <v>0</v>
      </c>
      <c r="D1578" s="109">
        <v>12447500</v>
      </c>
      <c r="E1578" s="96">
        <v>119494000</v>
      </c>
      <c r="F1578" s="94" t="s">
        <v>1602</v>
      </c>
      <c r="G1578" s="172"/>
    </row>
    <row r="1579" spans="1:7" ht="11.25">
      <c r="A1579" s="99">
        <v>540802</v>
      </c>
      <c r="B1579" s="94" t="s">
        <v>1573</v>
      </c>
      <c r="C1579" s="92">
        <v>0</v>
      </c>
      <c r="D1579" s="109">
        <v>27673497</v>
      </c>
      <c r="E1579" s="96">
        <v>119595000</v>
      </c>
      <c r="F1579" s="94" t="s">
        <v>1603</v>
      </c>
      <c r="G1579" s="172"/>
    </row>
    <row r="1580" spans="1:7" ht="11.25">
      <c r="A1580" s="99">
        <v>540802</v>
      </c>
      <c r="B1580" s="94" t="s">
        <v>1573</v>
      </c>
      <c r="C1580" s="92">
        <v>0</v>
      </c>
      <c r="D1580" s="109">
        <v>11392570</v>
      </c>
      <c r="E1580" s="96">
        <v>119797000</v>
      </c>
      <c r="F1580" s="94" t="s">
        <v>1604</v>
      </c>
      <c r="G1580" s="172"/>
    </row>
    <row r="1581" spans="1:7" ht="11.25">
      <c r="A1581" s="99">
        <v>540802</v>
      </c>
      <c r="B1581" s="94" t="s">
        <v>1573</v>
      </c>
      <c r="C1581" s="129">
        <v>0</v>
      </c>
      <c r="D1581" s="177">
        <v>21311484</v>
      </c>
      <c r="E1581" s="96">
        <v>119999000</v>
      </c>
      <c r="F1581" s="94" t="s">
        <v>1605</v>
      </c>
      <c r="G1581" s="172"/>
    </row>
    <row r="1582" spans="1:7" ht="11.25">
      <c r="A1582" s="99">
        <v>540812</v>
      </c>
      <c r="B1582" s="91" t="s">
        <v>1606</v>
      </c>
      <c r="C1582" s="129">
        <v>0</v>
      </c>
      <c r="D1582" s="92">
        <v>587487290</v>
      </c>
      <c r="E1582" s="98">
        <v>210111001</v>
      </c>
      <c r="F1582" s="130" t="s">
        <v>1607</v>
      </c>
      <c r="G1582" s="172"/>
    </row>
    <row r="1583" spans="1:7" ht="11.25">
      <c r="A1583" s="99">
        <v>540812</v>
      </c>
      <c r="B1583" s="91" t="s">
        <v>1606</v>
      </c>
      <c r="C1583" s="129">
        <v>0</v>
      </c>
      <c r="D1583" s="92">
        <v>118476222</v>
      </c>
      <c r="E1583" s="98">
        <v>210108001</v>
      </c>
      <c r="F1583" s="116" t="s">
        <v>1608</v>
      </c>
      <c r="G1583" s="172"/>
    </row>
    <row r="1584" spans="1:7" ht="22.5">
      <c r="A1584" s="99">
        <v>540812</v>
      </c>
      <c r="B1584" s="91" t="s">
        <v>1606</v>
      </c>
      <c r="C1584" s="129">
        <v>0</v>
      </c>
      <c r="D1584" s="92">
        <v>115122291</v>
      </c>
      <c r="E1584" s="98">
        <v>210113001</v>
      </c>
      <c r="F1584" s="116" t="s">
        <v>1609</v>
      </c>
      <c r="G1584" s="172"/>
    </row>
    <row r="1585" spans="1:7" ht="22.5">
      <c r="A1585" s="99">
        <v>540812</v>
      </c>
      <c r="B1585" s="91" t="s">
        <v>1606</v>
      </c>
      <c r="C1585" s="129">
        <v>0</v>
      </c>
      <c r="D1585" s="92">
        <v>44065959</v>
      </c>
      <c r="E1585" s="98">
        <v>210147001</v>
      </c>
      <c r="F1585" s="130" t="s">
        <v>1610</v>
      </c>
      <c r="G1585" s="178"/>
    </row>
    <row r="1586" spans="1:7" ht="22.5">
      <c r="A1586" s="99">
        <v>540806</v>
      </c>
      <c r="B1586" s="91" t="s">
        <v>1611</v>
      </c>
      <c r="C1586" s="129">
        <v>0</v>
      </c>
      <c r="D1586" s="102">
        <v>215577507</v>
      </c>
      <c r="E1586" s="98" t="s">
        <v>2731</v>
      </c>
      <c r="F1586" s="132" t="s">
        <v>2732</v>
      </c>
      <c r="G1586" s="178"/>
    </row>
    <row r="1587" spans="1:7" ht="22.5">
      <c r="A1587" s="99">
        <v>540806</v>
      </c>
      <c r="B1587" s="91" t="s">
        <v>1611</v>
      </c>
      <c r="C1587" s="129">
        <v>0</v>
      </c>
      <c r="D1587" s="102">
        <v>38316605</v>
      </c>
      <c r="E1587" s="98" t="s">
        <v>2733</v>
      </c>
      <c r="F1587" s="132" t="s">
        <v>2734</v>
      </c>
      <c r="G1587" s="178"/>
    </row>
    <row r="1588" spans="1:7" ht="22.5">
      <c r="A1588" s="99">
        <v>540806</v>
      </c>
      <c r="B1588" s="91" t="s">
        <v>1611</v>
      </c>
      <c r="C1588" s="92">
        <v>0</v>
      </c>
      <c r="D1588" s="102">
        <v>11801383</v>
      </c>
      <c r="E1588" s="96" t="s">
        <v>2735</v>
      </c>
      <c r="F1588" s="133" t="s">
        <v>2736</v>
      </c>
      <c r="G1588" s="178"/>
    </row>
    <row r="1589" spans="1:7" ht="22.5">
      <c r="A1589" s="99">
        <v>540806</v>
      </c>
      <c r="B1589" s="91" t="s">
        <v>1611</v>
      </c>
      <c r="C1589" s="134">
        <v>0</v>
      </c>
      <c r="D1589" s="102">
        <v>23132815</v>
      </c>
      <c r="E1589" s="98">
        <v>216005360</v>
      </c>
      <c r="F1589" s="108" t="s">
        <v>2737</v>
      </c>
      <c r="G1589" s="178"/>
    </row>
    <row r="1590" spans="1:7" ht="22.5">
      <c r="A1590" s="99">
        <v>540806</v>
      </c>
      <c r="B1590" s="91" t="s">
        <v>1611</v>
      </c>
      <c r="C1590" s="134">
        <v>0</v>
      </c>
      <c r="D1590" s="102">
        <v>24780658</v>
      </c>
      <c r="E1590" s="98" t="s">
        <v>2738</v>
      </c>
      <c r="F1590" s="132" t="s">
        <v>2739</v>
      </c>
      <c r="G1590" s="178"/>
    </row>
    <row r="1591" spans="1:7" ht="22.5">
      <c r="A1591" s="99">
        <v>540806</v>
      </c>
      <c r="B1591" s="91" t="s">
        <v>1611</v>
      </c>
      <c r="C1591" s="134">
        <v>0</v>
      </c>
      <c r="D1591" s="102">
        <v>30350964</v>
      </c>
      <c r="E1591" s="98" t="s">
        <v>2740</v>
      </c>
      <c r="F1591" s="132" t="s">
        <v>2741</v>
      </c>
      <c r="G1591" s="178"/>
    </row>
    <row r="1592" spans="1:7" ht="22.5">
      <c r="A1592" s="99">
        <v>540806</v>
      </c>
      <c r="B1592" s="91" t="s">
        <v>1611</v>
      </c>
      <c r="C1592" s="129">
        <v>0</v>
      </c>
      <c r="D1592" s="102">
        <v>19453835</v>
      </c>
      <c r="E1592" s="96" t="s">
        <v>2742</v>
      </c>
      <c r="F1592" s="133" t="s">
        <v>2743</v>
      </c>
      <c r="G1592" s="178"/>
    </row>
    <row r="1593" spans="1:7" ht="22.5">
      <c r="A1593" s="99">
        <v>540806</v>
      </c>
      <c r="B1593" s="91" t="s">
        <v>1611</v>
      </c>
      <c r="C1593" s="129">
        <v>0</v>
      </c>
      <c r="D1593" s="102">
        <v>23539842</v>
      </c>
      <c r="E1593" s="98" t="s">
        <v>2337</v>
      </c>
      <c r="F1593" s="108" t="s">
        <v>2744</v>
      </c>
      <c r="G1593" s="178"/>
    </row>
    <row r="1594" spans="1:7" ht="22.5">
      <c r="A1594" s="99">
        <v>540806</v>
      </c>
      <c r="B1594" s="91" t="s">
        <v>1611</v>
      </c>
      <c r="C1594" s="129">
        <v>0</v>
      </c>
      <c r="D1594" s="102">
        <v>15543135</v>
      </c>
      <c r="E1594" s="98" t="s">
        <v>2745</v>
      </c>
      <c r="F1594" s="132" t="s">
        <v>2746</v>
      </c>
      <c r="G1594" s="178"/>
    </row>
    <row r="1595" spans="1:7" ht="22.5">
      <c r="A1595" s="99">
        <v>540806</v>
      </c>
      <c r="B1595" s="91" t="s">
        <v>1611</v>
      </c>
      <c r="C1595" s="129">
        <v>0</v>
      </c>
      <c r="D1595" s="102">
        <v>16490463</v>
      </c>
      <c r="E1595" s="96">
        <v>215915759</v>
      </c>
      <c r="F1595" s="133" t="s">
        <v>2747</v>
      </c>
      <c r="G1595" s="178"/>
    </row>
    <row r="1596" spans="1:7" ht="22.5">
      <c r="A1596" s="99">
        <v>540806</v>
      </c>
      <c r="B1596" s="91" t="s">
        <v>1611</v>
      </c>
      <c r="C1596" s="129">
        <v>0</v>
      </c>
      <c r="D1596" s="102">
        <v>55766587</v>
      </c>
      <c r="E1596" s="98" t="s">
        <v>2748</v>
      </c>
      <c r="F1596" s="108" t="s">
        <v>2749</v>
      </c>
      <c r="G1596" s="178"/>
    </row>
    <row r="1597" spans="1:7" ht="22.5">
      <c r="A1597" s="99">
        <v>540806</v>
      </c>
      <c r="B1597" s="91" t="s">
        <v>1611</v>
      </c>
      <c r="C1597" s="92">
        <v>0</v>
      </c>
      <c r="D1597" s="102">
        <v>27112317</v>
      </c>
      <c r="E1597" s="98" t="s">
        <v>2750</v>
      </c>
      <c r="F1597" s="108" t="s">
        <v>2751</v>
      </c>
      <c r="G1597" s="178"/>
    </row>
    <row r="1598" spans="1:7" ht="22.5">
      <c r="A1598" s="99">
        <v>540806</v>
      </c>
      <c r="B1598" s="91" t="s">
        <v>1611</v>
      </c>
      <c r="C1598" s="129">
        <v>0</v>
      </c>
      <c r="D1598" s="102">
        <v>33246701</v>
      </c>
      <c r="E1598" s="98" t="s">
        <v>2752</v>
      </c>
      <c r="F1598" s="132" t="s">
        <v>2753</v>
      </c>
      <c r="G1598" s="178"/>
    </row>
    <row r="1599" spans="1:7" ht="22.5">
      <c r="A1599" s="99">
        <v>540806</v>
      </c>
      <c r="B1599" s="91" t="s">
        <v>1611</v>
      </c>
      <c r="C1599" s="129">
        <v>0</v>
      </c>
      <c r="D1599" s="102">
        <v>46726875</v>
      </c>
      <c r="E1599" s="98" t="s">
        <v>2754</v>
      </c>
      <c r="F1599" s="132" t="s">
        <v>2755</v>
      </c>
      <c r="G1599" s="178"/>
    </row>
    <row r="1600" spans="1:7" ht="22.5">
      <c r="A1600" s="99">
        <v>540806</v>
      </c>
      <c r="B1600" s="91" t="s">
        <v>1611</v>
      </c>
      <c r="C1600" s="129">
        <v>0</v>
      </c>
      <c r="D1600" s="102">
        <v>56657026</v>
      </c>
      <c r="E1600" s="98">
        <v>210123001</v>
      </c>
      <c r="F1600" s="108" t="s">
        <v>2756</v>
      </c>
      <c r="G1600" s="178"/>
    </row>
    <row r="1601" spans="1:7" ht="22.5">
      <c r="A1601" s="99">
        <v>540806</v>
      </c>
      <c r="B1601" s="91" t="s">
        <v>1611</v>
      </c>
      <c r="C1601" s="129">
        <v>0</v>
      </c>
      <c r="D1601" s="102">
        <v>19156132</v>
      </c>
      <c r="E1601" s="99" t="s">
        <v>2757</v>
      </c>
      <c r="F1601" s="132" t="s">
        <v>2758</v>
      </c>
      <c r="G1601" s="178"/>
    </row>
    <row r="1602" spans="1:7" ht="22.5">
      <c r="A1602" s="99">
        <v>540806</v>
      </c>
      <c r="B1602" s="91" t="s">
        <v>1611</v>
      </c>
      <c r="C1602" s="129">
        <v>0</v>
      </c>
      <c r="D1602" s="102">
        <v>16616664</v>
      </c>
      <c r="E1602" s="99" t="s">
        <v>2759</v>
      </c>
      <c r="F1602" s="132" t="s">
        <v>2760</v>
      </c>
      <c r="G1602" s="178"/>
    </row>
    <row r="1603" spans="1:7" ht="22.5">
      <c r="A1603" s="99">
        <v>540806</v>
      </c>
      <c r="B1603" s="91" t="s">
        <v>1611</v>
      </c>
      <c r="C1603" s="129">
        <v>0</v>
      </c>
      <c r="D1603" s="102">
        <v>13395073</v>
      </c>
      <c r="E1603" s="98" t="s">
        <v>2761</v>
      </c>
      <c r="F1603" s="132" t="s">
        <v>2762</v>
      </c>
      <c r="G1603" s="178"/>
    </row>
    <row r="1604" spans="1:7" ht="22.5">
      <c r="A1604" s="99">
        <v>540806</v>
      </c>
      <c r="B1604" s="91" t="s">
        <v>1611</v>
      </c>
      <c r="C1604" s="129">
        <v>0</v>
      </c>
      <c r="D1604" s="102">
        <v>10209969</v>
      </c>
      <c r="E1604" s="98" t="s">
        <v>2367</v>
      </c>
      <c r="F1604" s="132" t="s">
        <v>2763</v>
      </c>
      <c r="G1604" s="178"/>
    </row>
    <row r="1605" spans="1:7" ht="22.5">
      <c r="A1605" s="99">
        <v>540806</v>
      </c>
      <c r="B1605" s="91" t="s">
        <v>1611</v>
      </c>
      <c r="C1605" s="129">
        <v>0</v>
      </c>
      <c r="D1605" s="102">
        <v>38139228</v>
      </c>
      <c r="E1605" s="99" t="s">
        <v>2497</v>
      </c>
      <c r="F1605" s="132" t="s">
        <v>2764</v>
      </c>
      <c r="G1605" s="178"/>
    </row>
    <row r="1606" spans="1:7" ht="22.5">
      <c r="A1606" s="99">
        <v>540806</v>
      </c>
      <c r="B1606" s="91" t="s">
        <v>1611</v>
      </c>
      <c r="C1606" s="129">
        <v>0</v>
      </c>
      <c r="D1606" s="102">
        <v>47399591</v>
      </c>
      <c r="E1606" s="99" t="s">
        <v>2765</v>
      </c>
      <c r="F1606" s="132" t="s">
        <v>2766</v>
      </c>
      <c r="G1606" s="178"/>
    </row>
    <row r="1607" spans="1:7" ht="22.5">
      <c r="A1607" s="99">
        <v>540806</v>
      </c>
      <c r="B1607" s="91" t="s">
        <v>1611</v>
      </c>
      <c r="C1607" s="129">
        <v>0</v>
      </c>
      <c r="D1607" s="102">
        <v>19473351</v>
      </c>
      <c r="E1607" s="99" t="s">
        <v>2767</v>
      </c>
      <c r="F1607" s="132" t="s">
        <v>2768</v>
      </c>
      <c r="G1607" s="178"/>
    </row>
    <row r="1608" spans="1:7" ht="22.5">
      <c r="A1608" s="99">
        <v>540806</v>
      </c>
      <c r="B1608" s="91" t="s">
        <v>1611</v>
      </c>
      <c r="C1608" s="129">
        <v>0</v>
      </c>
      <c r="D1608" s="102">
        <v>17695410</v>
      </c>
      <c r="E1608" s="135" t="s">
        <v>2769</v>
      </c>
      <c r="F1608" s="133" t="s">
        <v>2770</v>
      </c>
      <c r="G1608" s="178"/>
    </row>
    <row r="1609" spans="1:7" ht="22.5">
      <c r="A1609" s="99">
        <v>540806</v>
      </c>
      <c r="B1609" s="91" t="s">
        <v>1611</v>
      </c>
      <c r="C1609" s="129">
        <v>0</v>
      </c>
      <c r="D1609" s="102">
        <v>54333487</v>
      </c>
      <c r="E1609" s="98">
        <v>210150001</v>
      </c>
      <c r="F1609" s="108" t="s">
        <v>2771</v>
      </c>
      <c r="G1609" s="178"/>
    </row>
    <row r="1610" spans="1:7" ht="22.5">
      <c r="A1610" s="99">
        <v>540806</v>
      </c>
      <c r="B1610" s="91" t="s">
        <v>1611</v>
      </c>
      <c r="C1610" s="129">
        <v>0</v>
      </c>
      <c r="D1610" s="102">
        <v>60809226</v>
      </c>
      <c r="E1610" s="96" t="s">
        <v>2772</v>
      </c>
      <c r="F1610" s="133" t="s">
        <v>2773</v>
      </c>
      <c r="G1610" s="178"/>
    </row>
    <row r="1611" spans="1:7" ht="22.5">
      <c r="A1611" s="99">
        <v>540806</v>
      </c>
      <c r="B1611" s="91" t="s">
        <v>1611</v>
      </c>
      <c r="C1611" s="129">
        <v>0</v>
      </c>
      <c r="D1611" s="102">
        <v>29322056</v>
      </c>
      <c r="E1611" s="98">
        <v>213552835</v>
      </c>
      <c r="F1611" s="132" t="s">
        <v>2774</v>
      </c>
      <c r="G1611" s="178"/>
    </row>
    <row r="1612" spans="1:7" ht="22.5">
      <c r="A1612" s="99">
        <v>540806</v>
      </c>
      <c r="B1612" s="91" t="s">
        <v>1611</v>
      </c>
      <c r="C1612" s="129">
        <v>0</v>
      </c>
      <c r="D1612" s="102">
        <v>83198157</v>
      </c>
      <c r="E1612" s="98">
        <v>210154001</v>
      </c>
      <c r="F1612" s="108" t="s">
        <v>2775</v>
      </c>
      <c r="G1612" s="178"/>
    </row>
    <row r="1613" spans="1:7" ht="22.5">
      <c r="A1613" s="99">
        <v>540806</v>
      </c>
      <c r="B1613" s="91" t="s">
        <v>1611</v>
      </c>
      <c r="C1613" s="129">
        <v>0</v>
      </c>
      <c r="D1613" s="102">
        <v>36638613</v>
      </c>
      <c r="E1613" s="96">
        <v>210163001</v>
      </c>
      <c r="F1613" s="83" t="s">
        <v>2776</v>
      </c>
      <c r="G1613" s="178"/>
    </row>
    <row r="1614" spans="1:7" ht="22.5">
      <c r="A1614" s="99">
        <v>540806</v>
      </c>
      <c r="B1614" s="91" t="s">
        <v>1611</v>
      </c>
      <c r="C1614" s="129">
        <v>0</v>
      </c>
      <c r="D1614" s="102">
        <v>55915275</v>
      </c>
      <c r="E1614" s="98">
        <v>210166001</v>
      </c>
      <c r="F1614" s="108" t="s">
        <v>2777</v>
      </c>
      <c r="G1614" s="178"/>
    </row>
    <row r="1615" spans="1:7" ht="22.5">
      <c r="A1615" s="99">
        <v>540806</v>
      </c>
      <c r="B1615" s="91" t="s">
        <v>1611</v>
      </c>
      <c r="C1615" s="129">
        <v>0</v>
      </c>
      <c r="D1615" s="102">
        <v>19116086</v>
      </c>
      <c r="E1615" s="98">
        <v>217066170</v>
      </c>
      <c r="F1615" s="108" t="s">
        <v>2778</v>
      </c>
      <c r="G1615" s="178"/>
    </row>
    <row r="1616" spans="1:7" ht="22.5">
      <c r="A1616" s="99">
        <v>540806</v>
      </c>
      <c r="B1616" s="91" t="s">
        <v>1611</v>
      </c>
      <c r="C1616" s="129">
        <v>0</v>
      </c>
      <c r="D1616" s="102">
        <v>64411986</v>
      </c>
      <c r="E1616" s="99" t="s">
        <v>2345</v>
      </c>
      <c r="F1616" s="108" t="s">
        <v>2779</v>
      </c>
      <c r="G1616" s="178"/>
    </row>
    <row r="1617" spans="1:7" ht="22.5">
      <c r="A1617" s="99">
        <v>540806</v>
      </c>
      <c r="B1617" s="91" t="s">
        <v>1611</v>
      </c>
      <c r="C1617" s="129">
        <v>0</v>
      </c>
      <c r="D1617" s="102">
        <v>25824180</v>
      </c>
      <c r="E1617" s="99" t="s">
        <v>2674</v>
      </c>
      <c r="F1617" s="132" t="s">
        <v>2780</v>
      </c>
      <c r="G1617" s="178"/>
    </row>
    <row r="1618" spans="1:7" ht="22.5">
      <c r="A1618" s="99">
        <v>540806</v>
      </c>
      <c r="B1618" s="91" t="s">
        <v>1611</v>
      </c>
      <c r="C1618" s="129">
        <v>0</v>
      </c>
      <c r="D1618" s="102">
        <v>24145662</v>
      </c>
      <c r="E1618" s="99" t="s">
        <v>2781</v>
      </c>
      <c r="F1618" s="132" t="s">
        <v>2782</v>
      </c>
      <c r="G1618" s="178"/>
    </row>
    <row r="1619" spans="1:7" ht="22.5">
      <c r="A1619" s="99">
        <v>540806</v>
      </c>
      <c r="B1619" s="91" t="s">
        <v>1611</v>
      </c>
      <c r="C1619" s="129">
        <v>0</v>
      </c>
      <c r="D1619" s="102">
        <v>14783435</v>
      </c>
      <c r="E1619" s="99" t="s">
        <v>2783</v>
      </c>
      <c r="F1619" s="132" t="s">
        <v>2784</v>
      </c>
      <c r="G1619" s="178"/>
    </row>
    <row r="1620" spans="1:7" ht="22.5">
      <c r="A1620" s="99">
        <v>540806</v>
      </c>
      <c r="B1620" s="91" t="s">
        <v>1611</v>
      </c>
      <c r="C1620" s="129">
        <v>0</v>
      </c>
      <c r="D1620" s="102">
        <v>37287319</v>
      </c>
      <c r="E1620" s="98">
        <v>210170001</v>
      </c>
      <c r="F1620" s="108" t="s">
        <v>2785</v>
      </c>
      <c r="G1620" s="178"/>
    </row>
    <row r="1621" spans="1:7" ht="22.5">
      <c r="A1621" s="99">
        <v>540806</v>
      </c>
      <c r="B1621" s="91" t="s">
        <v>1611</v>
      </c>
      <c r="C1621" s="129">
        <v>0</v>
      </c>
      <c r="D1621" s="102">
        <v>56447994</v>
      </c>
      <c r="E1621" s="98">
        <v>210173001</v>
      </c>
      <c r="F1621" s="108" t="s">
        <v>2786</v>
      </c>
      <c r="G1621" s="178"/>
    </row>
    <row r="1622" spans="1:7" ht="22.5">
      <c r="A1622" s="99">
        <v>540806</v>
      </c>
      <c r="B1622" s="91" t="s">
        <v>1611</v>
      </c>
      <c r="C1622" s="129">
        <v>0</v>
      </c>
      <c r="D1622" s="102">
        <v>140034876</v>
      </c>
      <c r="E1622" s="98">
        <v>210176001</v>
      </c>
      <c r="F1622" s="108" t="s">
        <v>2787</v>
      </c>
      <c r="G1622" s="178"/>
    </row>
    <row r="1623" spans="1:7" ht="22.5">
      <c r="A1623" s="99">
        <v>540806</v>
      </c>
      <c r="B1623" s="91" t="s">
        <v>1611</v>
      </c>
      <c r="C1623" s="129">
        <v>0</v>
      </c>
      <c r="D1623" s="102">
        <v>43979382</v>
      </c>
      <c r="E1623" s="98">
        <v>210976109</v>
      </c>
      <c r="F1623" s="132" t="s">
        <v>2788</v>
      </c>
      <c r="G1623" s="178"/>
    </row>
    <row r="1624" spans="1:7" ht="22.5">
      <c r="A1624" s="99">
        <v>540806</v>
      </c>
      <c r="B1624" s="91" t="s">
        <v>1611</v>
      </c>
      <c r="C1624" s="129">
        <v>0</v>
      </c>
      <c r="D1624" s="102">
        <v>12880326</v>
      </c>
      <c r="E1624" s="98">
        <v>211176111</v>
      </c>
      <c r="F1624" s="132" t="s">
        <v>0</v>
      </c>
      <c r="G1624" s="178"/>
    </row>
    <row r="1625" spans="1:7" ht="22.5">
      <c r="A1625" s="99">
        <v>540806</v>
      </c>
      <c r="B1625" s="91" t="s">
        <v>1611</v>
      </c>
      <c r="C1625" s="129">
        <v>0</v>
      </c>
      <c r="D1625" s="102">
        <v>14584876</v>
      </c>
      <c r="E1625" s="98">
        <v>214776147</v>
      </c>
      <c r="F1625" s="132" t="s">
        <v>1</v>
      </c>
      <c r="G1625" s="178"/>
    </row>
    <row r="1626" spans="1:7" ht="22.5">
      <c r="A1626" s="99">
        <v>540806</v>
      </c>
      <c r="B1626" s="91" t="s">
        <v>1611</v>
      </c>
      <c r="C1626" s="129">
        <v>0</v>
      </c>
      <c r="D1626" s="102">
        <v>30176420</v>
      </c>
      <c r="E1626" s="98">
        <v>212076520</v>
      </c>
      <c r="F1626" s="132" t="s">
        <v>2</v>
      </c>
      <c r="G1626" s="178"/>
    </row>
    <row r="1627" spans="1:7" ht="22.5">
      <c r="A1627" s="99">
        <v>540806</v>
      </c>
      <c r="B1627" s="91" t="s">
        <v>1611</v>
      </c>
      <c r="C1627" s="118">
        <v>0</v>
      </c>
      <c r="D1627" s="102">
        <v>19620950</v>
      </c>
      <c r="E1627" s="96">
        <v>213476834</v>
      </c>
      <c r="F1627" s="133" t="s">
        <v>3</v>
      </c>
      <c r="G1627" s="178"/>
    </row>
    <row r="1628" spans="1:7" ht="22.5">
      <c r="A1628" s="99">
        <v>540806</v>
      </c>
      <c r="B1628" s="91" t="s">
        <v>1611</v>
      </c>
      <c r="C1628" s="118">
        <v>0</v>
      </c>
      <c r="D1628" s="102">
        <v>174644</v>
      </c>
      <c r="E1628" s="98" t="s">
        <v>4</v>
      </c>
      <c r="F1628" s="95" t="s">
        <v>5</v>
      </c>
      <c r="G1628" s="179"/>
    </row>
    <row r="1629" spans="1:7" ht="22.5">
      <c r="A1629" s="99">
        <v>540806</v>
      </c>
      <c r="B1629" s="91" t="s">
        <v>1611</v>
      </c>
      <c r="C1629" s="118">
        <v>0</v>
      </c>
      <c r="D1629" s="102">
        <v>22088</v>
      </c>
      <c r="E1629" s="98" t="s">
        <v>6</v>
      </c>
      <c r="F1629" s="94" t="s">
        <v>7</v>
      </c>
      <c r="G1629" s="179"/>
    </row>
    <row r="1630" spans="1:7" ht="22.5">
      <c r="A1630" s="99">
        <v>540806</v>
      </c>
      <c r="B1630" s="91" t="s">
        <v>1611</v>
      </c>
      <c r="C1630" s="118">
        <v>0</v>
      </c>
      <c r="D1630" s="102">
        <v>47384</v>
      </c>
      <c r="E1630" s="98" t="s">
        <v>8</v>
      </c>
      <c r="F1630" s="94" t="s">
        <v>9</v>
      </c>
      <c r="G1630" s="179"/>
    </row>
    <row r="1631" spans="1:7" ht="22.5">
      <c r="A1631" s="99">
        <v>540806</v>
      </c>
      <c r="B1631" s="91" t="s">
        <v>1611</v>
      </c>
      <c r="C1631" s="118">
        <v>0</v>
      </c>
      <c r="D1631" s="102">
        <v>261317</v>
      </c>
      <c r="E1631" s="98" t="s">
        <v>10</v>
      </c>
      <c r="F1631" s="94" t="s">
        <v>11</v>
      </c>
      <c r="G1631" s="179"/>
    </row>
    <row r="1632" spans="1:7" ht="22.5">
      <c r="A1632" s="99">
        <v>540806</v>
      </c>
      <c r="B1632" s="91" t="s">
        <v>1611</v>
      </c>
      <c r="C1632" s="118">
        <v>0</v>
      </c>
      <c r="D1632" s="102">
        <v>216146</v>
      </c>
      <c r="E1632" s="98" t="s">
        <v>12</v>
      </c>
      <c r="F1632" s="94" t="s">
        <v>13</v>
      </c>
      <c r="G1632" s="179"/>
    </row>
    <row r="1633" spans="1:7" ht="22.5">
      <c r="A1633" s="99">
        <v>540806</v>
      </c>
      <c r="B1633" s="91" t="s">
        <v>1611</v>
      </c>
      <c r="C1633" s="118">
        <v>0</v>
      </c>
      <c r="D1633" s="102">
        <v>380495</v>
      </c>
      <c r="E1633" s="98" t="s">
        <v>14</v>
      </c>
      <c r="F1633" s="94" t="s">
        <v>15</v>
      </c>
      <c r="G1633" s="179"/>
    </row>
    <row r="1634" spans="1:7" ht="22.5">
      <c r="A1634" s="99">
        <v>540806</v>
      </c>
      <c r="B1634" s="91" t="s">
        <v>1611</v>
      </c>
      <c r="C1634" s="118">
        <v>0</v>
      </c>
      <c r="D1634" s="102">
        <v>57225</v>
      </c>
      <c r="E1634" s="98" t="s">
        <v>16</v>
      </c>
      <c r="F1634" s="94" t="s">
        <v>17</v>
      </c>
      <c r="G1634" s="179"/>
    </row>
    <row r="1635" spans="1:7" ht="22.5">
      <c r="A1635" s="99">
        <v>540806</v>
      </c>
      <c r="B1635" s="91" t="s">
        <v>1611</v>
      </c>
      <c r="C1635" s="118">
        <v>0</v>
      </c>
      <c r="D1635" s="102">
        <v>126191</v>
      </c>
      <c r="E1635" s="98" t="s">
        <v>18</v>
      </c>
      <c r="F1635" s="94" t="s">
        <v>19</v>
      </c>
      <c r="G1635" s="179"/>
    </row>
    <row r="1636" spans="1:7" ht="22.5">
      <c r="A1636" s="99">
        <v>540806</v>
      </c>
      <c r="B1636" s="91" t="s">
        <v>1611</v>
      </c>
      <c r="C1636" s="118">
        <v>0</v>
      </c>
      <c r="D1636" s="102">
        <v>163164</v>
      </c>
      <c r="E1636" s="98" t="s">
        <v>20</v>
      </c>
      <c r="F1636" s="94" t="s">
        <v>21</v>
      </c>
      <c r="G1636" s="179"/>
    </row>
    <row r="1637" spans="1:7" ht="22.5">
      <c r="A1637" s="99">
        <v>540806</v>
      </c>
      <c r="B1637" s="91" t="s">
        <v>1611</v>
      </c>
      <c r="C1637" s="118">
        <v>0</v>
      </c>
      <c r="D1637" s="102">
        <v>250878</v>
      </c>
      <c r="E1637" s="98" t="s">
        <v>22</v>
      </c>
      <c r="F1637" s="94" t="s">
        <v>2696</v>
      </c>
      <c r="G1637" s="179"/>
    </row>
    <row r="1638" spans="1:7" ht="22.5">
      <c r="A1638" s="99">
        <v>540806</v>
      </c>
      <c r="B1638" s="91" t="s">
        <v>1611</v>
      </c>
      <c r="C1638" s="118">
        <v>0</v>
      </c>
      <c r="D1638" s="102">
        <v>73801</v>
      </c>
      <c r="E1638" s="98" t="s">
        <v>23</v>
      </c>
      <c r="F1638" s="94" t="s">
        <v>24</v>
      </c>
      <c r="G1638" s="179"/>
    </row>
    <row r="1639" spans="1:7" ht="22.5">
      <c r="A1639" s="99">
        <v>540806</v>
      </c>
      <c r="B1639" s="91" t="s">
        <v>1611</v>
      </c>
      <c r="C1639" s="118">
        <v>0</v>
      </c>
      <c r="D1639" s="102">
        <v>831445</v>
      </c>
      <c r="E1639" s="98" t="s">
        <v>25</v>
      </c>
      <c r="F1639" s="94" t="s">
        <v>26</v>
      </c>
      <c r="G1639" s="179"/>
    </row>
    <row r="1640" spans="1:7" ht="22.5">
      <c r="A1640" s="99">
        <v>540806</v>
      </c>
      <c r="B1640" s="91" t="s">
        <v>1611</v>
      </c>
      <c r="C1640" s="118">
        <v>0</v>
      </c>
      <c r="D1640" s="102">
        <v>523683</v>
      </c>
      <c r="E1640" s="96">
        <v>215105051</v>
      </c>
      <c r="F1640" s="94" t="s">
        <v>27</v>
      </c>
      <c r="G1640" s="179"/>
    </row>
    <row r="1641" spans="1:7" ht="22.5">
      <c r="A1641" s="99">
        <v>540806</v>
      </c>
      <c r="B1641" s="91" t="s">
        <v>1611</v>
      </c>
      <c r="C1641" s="118">
        <v>0</v>
      </c>
      <c r="D1641" s="102">
        <v>115156</v>
      </c>
      <c r="E1641" s="98" t="s">
        <v>28</v>
      </c>
      <c r="F1641" s="94" t="s">
        <v>29</v>
      </c>
      <c r="G1641" s="179"/>
    </row>
    <row r="1642" spans="1:7" ht="22.5">
      <c r="A1642" s="99">
        <v>540806</v>
      </c>
      <c r="B1642" s="91" t="s">
        <v>1611</v>
      </c>
      <c r="C1642" s="118">
        <v>0</v>
      </c>
      <c r="D1642" s="102">
        <v>50682</v>
      </c>
      <c r="E1642" s="98" t="s">
        <v>30</v>
      </c>
      <c r="F1642" s="94" t="s">
        <v>2776</v>
      </c>
      <c r="G1642" s="179"/>
    </row>
    <row r="1643" spans="1:7" ht="22.5">
      <c r="A1643" s="99">
        <v>540806</v>
      </c>
      <c r="B1643" s="91" t="s">
        <v>1611</v>
      </c>
      <c r="C1643" s="118">
        <v>0</v>
      </c>
      <c r="D1643" s="102">
        <v>372558</v>
      </c>
      <c r="E1643" s="98" t="s">
        <v>31</v>
      </c>
      <c r="F1643" s="94" t="s">
        <v>32</v>
      </c>
      <c r="G1643" s="179"/>
    </row>
    <row r="1644" spans="1:7" ht="22.5">
      <c r="A1644" s="99">
        <v>540806</v>
      </c>
      <c r="B1644" s="91" t="s">
        <v>1611</v>
      </c>
      <c r="C1644" s="118">
        <v>0</v>
      </c>
      <c r="D1644" s="102">
        <v>64712</v>
      </c>
      <c r="E1644" s="98" t="s">
        <v>33</v>
      </c>
      <c r="F1644" s="94" t="s">
        <v>34</v>
      </c>
      <c r="G1644" s="179"/>
    </row>
    <row r="1645" spans="1:7" ht="22.5">
      <c r="A1645" s="99">
        <v>540806</v>
      </c>
      <c r="B1645" s="91" t="s">
        <v>1611</v>
      </c>
      <c r="C1645" s="118">
        <v>0</v>
      </c>
      <c r="D1645" s="102">
        <v>91428</v>
      </c>
      <c r="E1645" s="98" t="s">
        <v>35</v>
      </c>
      <c r="F1645" s="94" t="s">
        <v>36</v>
      </c>
      <c r="G1645" s="179"/>
    </row>
    <row r="1646" spans="1:7" ht="22.5">
      <c r="A1646" s="99">
        <v>540806</v>
      </c>
      <c r="B1646" s="91" t="s">
        <v>1611</v>
      </c>
      <c r="C1646" s="118">
        <v>0</v>
      </c>
      <c r="D1646" s="102">
        <v>186338</v>
      </c>
      <c r="E1646" s="98" t="s">
        <v>2634</v>
      </c>
      <c r="F1646" s="94" t="s">
        <v>37</v>
      </c>
      <c r="G1646" s="179"/>
    </row>
    <row r="1647" spans="1:7" ht="22.5">
      <c r="A1647" s="99">
        <v>540806</v>
      </c>
      <c r="B1647" s="91" t="s">
        <v>1611</v>
      </c>
      <c r="C1647" s="118">
        <v>0</v>
      </c>
      <c r="D1647" s="102">
        <v>250821</v>
      </c>
      <c r="E1647" s="98" t="s">
        <v>38</v>
      </c>
      <c r="F1647" s="94" t="s">
        <v>2698</v>
      </c>
      <c r="G1647" s="179"/>
    </row>
    <row r="1648" spans="1:7" ht="22.5">
      <c r="A1648" s="99">
        <v>540806</v>
      </c>
      <c r="B1648" s="91" t="s">
        <v>1611</v>
      </c>
      <c r="C1648" s="118">
        <v>0</v>
      </c>
      <c r="D1648" s="102">
        <v>100979</v>
      </c>
      <c r="E1648" s="98" t="s">
        <v>39</v>
      </c>
      <c r="F1648" s="94" t="s">
        <v>40</v>
      </c>
      <c r="G1648" s="179"/>
    </row>
    <row r="1649" spans="1:7" ht="22.5">
      <c r="A1649" s="99">
        <v>540806</v>
      </c>
      <c r="B1649" s="91" t="s">
        <v>1611</v>
      </c>
      <c r="C1649" s="118">
        <v>0</v>
      </c>
      <c r="D1649" s="102">
        <v>77603</v>
      </c>
      <c r="E1649" s="98" t="s">
        <v>41</v>
      </c>
      <c r="F1649" s="94" t="s">
        <v>42</v>
      </c>
      <c r="G1649" s="179"/>
    </row>
    <row r="1650" spans="1:7" ht="22.5">
      <c r="A1650" s="99">
        <v>540806</v>
      </c>
      <c r="B1650" s="91" t="s">
        <v>1611</v>
      </c>
      <c r="C1650" s="118">
        <v>0</v>
      </c>
      <c r="D1650" s="102">
        <v>335665</v>
      </c>
      <c r="E1650" s="98" t="s">
        <v>43</v>
      </c>
      <c r="F1650" s="94" t="s">
        <v>44</v>
      </c>
      <c r="G1650" s="179"/>
    </row>
    <row r="1651" spans="1:7" ht="22.5">
      <c r="A1651" s="99">
        <v>540806</v>
      </c>
      <c r="B1651" s="91" t="s">
        <v>1611</v>
      </c>
      <c r="C1651" s="118">
        <v>0</v>
      </c>
      <c r="D1651" s="102">
        <v>104575</v>
      </c>
      <c r="E1651" s="98" t="s">
        <v>45</v>
      </c>
      <c r="F1651" s="94" t="s">
        <v>46</v>
      </c>
      <c r="G1651" s="179"/>
    </row>
    <row r="1652" spans="1:7" ht="22.5">
      <c r="A1652" s="99">
        <v>540806</v>
      </c>
      <c r="B1652" s="91" t="s">
        <v>1611</v>
      </c>
      <c r="C1652" s="118">
        <v>0</v>
      </c>
      <c r="D1652" s="102">
        <v>462321</v>
      </c>
      <c r="E1652" s="98" t="s">
        <v>47</v>
      </c>
      <c r="F1652" s="94" t="s">
        <v>2700</v>
      </c>
      <c r="G1652" s="179"/>
    </row>
    <row r="1653" spans="1:7" ht="22.5">
      <c r="A1653" s="99">
        <v>540806</v>
      </c>
      <c r="B1653" s="91" t="s">
        <v>1611</v>
      </c>
      <c r="C1653" s="118">
        <v>0</v>
      </c>
      <c r="D1653" s="102">
        <v>92874</v>
      </c>
      <c r="E1653" s="98" t="s">
        <v>48</v>
      </c>
      <c r="F1653" s="94" t="s">
        <v>49</v>
      </c>
      <c r="G1653" s="179"/>
    </row>
    <row r="1654" spans="1:7" ht="22.5">
      <c r="A1654" s="99">
        <v>540806</v>
      </c>
      <c r="B1654" s="91" t="s">
        <v>1611</v>
      </c>
      <c r="C1654" s="118">
        <v>0</v>
      </c>
      <c r="D1654" s="102">
        <v>218250</v>
      </c>
      <c r="E1654" s="98" t="s">
        <v>50</v>
      </c>
      <c r="F1654" s="94" t="s">
        <v>51</v>
      </c>
      <c r="G1654" s="179"/>
    </row>
    <row r="1655" spans="1:7" ht="22.5">
      <c r="A1655" s="99">
        <v>540806</v>
      </c>
      <c r="B1655" s="91" t="s">
        <v>1611</v>
      </c>
      <c r="C1655" s="118">
        <v>0</v>
      </c>
      <c r="D1655" s="102">
        <v>63156</v>
      </c>
      <c r="E1655" s="98" t="s">
        <v>52</v>
      </c>
      <c r="F1655" s="94" t="s">
        <v>53</v>
      </c>
      <c r="G1655" s="179"/>
    </row>
    <row r="1656" spans="1:7" ht="22.5">
      <c r="A1656" s="99">
        <v>540806</v>
      </c>
      <c r="B1656" s="91" t="s">
        <v>1611</v>
      </c>
      <c r="C1656" s="118">
        <v>0</v>
      </c>
      <c r="D1656" s="102">
        <v>55555</v>
      </c>
      <c r="E1656" s="98" t="s">
        <v>54</v>
      </c>
      <c r="F1656" s="94" t="s">
        <v>55</v>
      </c>
      <c r="G1656" s="179"/>
    </row>
    <row r="1657" spans="1:7" ht="22.5">
      <c r="A1657" s="99">
        <v>540806</v>
      </c>
      <c r="B1657" s="91" t="s">
        <v>1611</v>
      </c>
      <c r="C1657" s="118">
        <v>0</v>
      </c>
      <c r="D1657" s="102">
        <v>495871</v>
      </c>
      <c r="E1657" s="98" t="s">
        <v>56</v>
      </c>
      <c r="F1657" s="94" t="s">
        <v>57</v>
      </c>
      <c r="G1657" s="179"/>
    </row>
    <row r="1658" spans="1:7" ht="22.5">
      <c r="A1658" s="99">
        <v>540806</v>
      </c>
      <c r="B1658" s="91" t="s">
        <v>1611</v>
      </c>
      <c r="C1658" s="118">
        <v>0</v>
      </c>
      <c r="D1658" s="102">
        <v>406422</v>
      </c>
      <c r="E1658" s="98" t="s">
        <v>58</v>
      </c>
      <c r="F1658" s="94" t="s">
        <v>59</v>
      </c>
      <c r="G1658" s="179"/>
    </row>
    <row r="1659" spans="1:7" ht="22.5">
      <c r="A1659" s="99">
        <v>540806</v>
      </c>
      <c r="B1659" s="91" t="s">
        <v>1611</v>
      </c>
      <c r="C1659" s="118">
        <v>0</v>
      </c>
      <c r="D1659" s="102">
        <v>47587</v>
      </c>
      <c r="E1659" s="98">
        <v>215005150</v>
      </c>
      <c r="F1659" s="94" t="s">
        <v>61</v>
      </c>
      <c r="G1659" s="179"/>
    </row>
    <row r="1660" spans="1:7" ht="22.5">
      <c r="A1660" s="99">
        <v>540806</v>
      </c>
      <c r="B1660" s="91" t="s">
        <v>1611</v>
      </c>
      <c r="C1660" s="118">
        <v>0</v>
      </c>
      <c r="D1660" s="102">
        <v>847827</v>
      </c>
      <c r="E1660" s="98" t="s">
        <v>62</v>
      </c>
      <c r="F1660" s="94" t="s">
        <v>63</v>
      </c>
      <c r="G1660" s="179"/>
    </row>
    <row r="1661" spans="1:7" ht="22.5">
      <c r="A1661" s="99">
        <v>540806</v>
      </c>
      <c r="B1661" s="91" t="s">
        <v>1611</v>
      </c>
      <c r="C1661" s="118">
        <v>0</v>
      </c>
      <c r="D1661" s="102">
        <v>556141</v>
      </c>
      <c r="E1661" s="98" t="s">
        <v>64</v>
      </c>
      <c r="F1661" s="94" t="s">
        <v>65</v>
      </c>
      <c r="G1661" s="179"/>
    </row>
    <row r="1662" spans="1:7" ht="22.5">
      <c r="A1662" s="99">
        <v>540806</v>
      </c>
      <c r="B1662" s="91" t="s">
        <v>1611</v>
      </c>
      <c r="C1662" s="118">
        <v>0</v>
      </c>
      <c r="D1662" s="102">
        <v>110507</v>
      </c>
      <c r="E1662" s="98" t="s">
        <v>66</v>
      </c>
      <c r="F1662" s="94" t="s">
        <v>67</v>
      </c>
      <c r="G1662" s="179"/>
    </row>
    <row r="1663" spans="1:7" ht="22.5">
      <c r="A1663" s="99">
        <v>540806</v>
      </c>
      <c r="B1663" s="91" t="s">
        <v>1611</v>
      </c>
      <c r="C1663" s="118">
        <v>0</v>
      </c>
      <c r="D1663" s="102">
        <v>174780</v>
      </c>
      <c r="E1663" s="98" t="s">
        <v>68</v>
      </c>
      <c r="F1663" s="94" t="s">
        <v>69</v>
      </c>
      <c r="G1663" s="179"/>
    </row>
    <row r="1664" spans="1:7" ht="22.5">
      <c r="A1664" s="99">
        <v>540806</v>
      </c>
      <c r="B1664" s="91" t="s">
        <v>1611</v>
      </c>
      <c r="C1664" s="118">
        <v>0</v>
      </c>
      <c r="D1664" s="102">
        <v>37904</v>
      </c>
      <c r="E1664" s="98" t="s">
        <v>70</v>
      </c>
      <c r="F1664" s="94" t="s">
        <v>71</v>
      </c>
      <c r="G1664" s="179"/>
    </row>
    <row r="1665" spans="1:7" ht="22.5">
      <c r="A1665" s="99">
        <v>540806</v>
      </c>
      <c r="B1665" s="91" t="s">
        <v>1611</v>
      </c>
      <c r="C1665" s="118">
        <v>0</v>
      </c>
      <c r="D1665" s="102">
        <v>173851</v>
      </c>
      <c r="E1665" s="98" t="s">
        <v>72</v>
      </c>
      <c r="F1665" s="94" t="s">
        <v>73</v>
      </c>
      <c r="G1665" s="179"/>
    </row>
    <row r="1666" spans="1:7" ht="22.5">
      <c r="A1666" s="99">
        <v>540806</v>
      </c>
      <c r="B1666" s="91" t="s">
        <v>1611</v>
      </c>
      <c r="C1666" s="118">
        <v>0</v>
      </c>
      <c r="D1666" s="102">
        <v>526738</v>
      </c>
      <c r="E1666" s="98" t="s">
        <v>74</v>
      </c>
      <c r="F1666" s="94" t="s">
        <v>75</v>
      </c>
      <c r="G1666" s="179"/>
    </row>
    <row r="1667" spans="1:7" ht="22.5">
      <c r="A1667" s="99">
        <v>540806</v>
      </c>
      <c r="B1667" s="91" t="s">
        <v>1611</v>
      </c>
      <c r="C1667" s="118">
        <v>0</v>
      </c>
      <c r="D1667" s="102">
        <v>258650</v>
      </c>
      <c r="E1667" s="96" t="s">
        <v>76</v>
      </c>
      <c r="F1667" s="94" t="s">
        <v>77</v>
      </c>
      <c r="G1667" s="179"/>
    </row>
    <row r="1668" spans="1:7" ht="22.5">
      <c r="A1668" s="99">
        <v>540806</v>
      </c>
      <c r="B1668" s="91" t="s">
        <v>1611</v>
      </c>
      <c r="C1668" s="118">
        <v>0</v>
      </c>
      <c r="D1668" s="102">
        <v>159698</v>
      </c>
      <c r="E1668" s="98" t="s">
        <v>78</v>
      </c>
      <c r="F1668" s="94" t="s">
        <v>79</v>
      </c>
      <c r="G1668" s="179"/>
    </row>
    <row r="1669" spans="1:7" ht="22.5">
      <c r="A1669" s="99">
        <v>540806</v>
      </c>
      <c r="B1669" s="91" t="s">
        <v>1611</v>
      </c>
      <c r="C1669" s="118">
        <v>0</v>
      </c>
      <c r="D1669" s="102">
        <v>130607</v>
      </c>
      <c r="E1669" s="98">
        <v>214005240</v>
      </c>
      <c r="F1669" s="94" t="s">
        <v>80</v>
      </c>
      <c r="G1669" s="179"/>
    </row>
    <row r="1670" spans="1:7" ht="22.5">
      <c r="A1670" s="99">
        <v>540806</v>
      </c>
      <c r="B1670" s="91" t="s">
        <v>1611</v>
      </c>
      <c r="C1670" s="118">
        <v>0</v>
      </c>
      <c r="D1670" s="102">
        <v>535504</v>
      </c>
      <c r="E1670" s="98" t="s">
        <v>81</v>
      </c>
      <c r="F1670" s="94" t="s">
        <v>82</v>
      </c>
      <c r="G1670" s="179"/>
    </row>
    <row r="1671" spans="1:7" ht="22.5">
      <c r="A1671" s="99">
        <v>540806</v>
      </c>
      <c r="B1671" s="91" t="s">
        <v>1611</v>
      </c>
      <c r="C1671" s="118">
        <v>0</v>
      </c>
      <c r="D1671" s="102">
        <v>79806</v>
      </c>
      <c r="E1671" s="98" t="s">
        <v>83</v>
      </c>
      <c r="F1671" s="94" t="s">
        <v>84</v>
      </c>
      <c r="G1671" s="179"/>
    </row>
    <row r="1672" spans="1:7" ht="22.5">
      <c r="A1672" s="99">
        <v>540806</v>
      </c>
      <c r="B1672" s="91" t="s">
        <v>1611</v>
      </c>
      <c r="C1672" s="118">
        <v>0</v>
      </c>
      <c r="D1672" s="102">
        <v>228577</v>
      </c>
      <c r="E1672" s="98" t="s">
        <v>85</v>
      </c>
      <c r="F1672" s="94" t="s">
        <v>86</v>
      </c>
      <c r="G1672" s="179"/>
    </row>
    <row r="1673" spans="1:7" ht="22.5">
      <c r="A1673" s="99">
        <v>540806</v>
      </c>
      <c r="B1673" s="91" t="s">
        <v>1611</v>
      </c>
      <c r="C1673" s="118">
        <v>0</v>
      </c>
      <c r="D1673" s="102">
        <v>257947</v>
      </c>
      <c r="E1673" s="98" t="s">
        <v>87</v>
      </c>
      <c r="F1673" s="94" t="s">
        <v>88</v>
      </c>
      <c r="G1673" s="179"/>
    </row>
    <row r="1674" spans="1:7" ht="22.5">
      <c r="A1674" s="99">
        <v>540806</v>
      </c>
      <c r="B1674" s="91" t="s">
        <v>1611</v>
      </c>
      <c r="C1674" s="118">
        <v>0</v>
      </c>
      <c r="D1674" s="102">
        <v>46884</v>
      </c>
      <c r="E1674" s="98" t="s">
        <v>89</v>
      </c>
      <c r="F1674" s="94" t="s">
        <v>90</v>
      </c>
      <c r="G1674" s="179"/>
    </row>
    <row r="1675" spans="1:7" ht="22.5">
      <c r="A1675" s="99">
        <v>540806</v>
      </c>
      <c r="B1675" s="91" t="s">
        <v>1611</v>
      </c>
      <c r="C1675" s="118">
        <v>0</v>
      </c>
      <c r="D1675" s="102">
        <v>310573</v>
      </c>
      <c r="E1675" s="98" t="s">
        <v>91</v>
      </c>
      <c r="F1675" s="94" t="s">
        <v>92</v>
      </c>
      <c r="G1675" s="179"/>
    </row>
    <row r="1676" spans="1:7" ht="22.5">
      <c r="A1676" s="99">
        <v>540806</v>
      </c>
      <c r="B1676" s="91" t="s">
        <v>1611</v>
      </c>
      <c r="C1676" s="118">
        <v>0</v>
      </c>
      <c r="D1676" s="102">
        <v>99946</v>
      </c>
      <c r="E1676" s="98">
        <v>211005310</v>
      </c>
      <c r="F1676" s="94" t="s">
        <v>93</v>
      </c>
      <c r="G1676" s="179"/>
    </row>
    <row r="1677" spans="1:7" ht="22.5">
      <c r="A1677" s="99">
        <v>540806</v>
      </c>
      <c r="B1677" s="91" t="s">
        <v>1611</v>
      </c>
      <c r="C1677" s="118">
        <v>0</v>
      </c>
      <c r="D1677" s="102">
        <v>107744</v>
      </c>
      <c r="E1677" s="98" t="s">
        <v>94</v>
      </c>
      <c r="F1677" s="94" t="s">
        <v>95</v>
      </c>
      <c r="G1677" s="179"/>
    </row>
    <row r="1678" spans="1:7" ht="22.5">
      <c r="A1678" s="99">
        <v>540806</v>
      </c>
      <c r="B1678" s="91" t="s">
        <v>1611</v>
      </c>
      <c r="C1678" s="118">
        <v>0</v>
      </c>
      <c r="D1678" s="102">
        <v>65981</v>
      </c>
      <c r="E1678" s="98" t="s">
        <v>2672</v>
      </c>
      <c r="F1678" s="94" t="s">
        <v>96</v>
      </c>
      <c r="G1678" s="179"/>
    </row>
    <row r="1679" spans="1:7" ht="22.5">
      <c r="A1679" s="99">
        <v>540806</v>
      </c>
      <c r="B1679" s="91" t="s">
        <v>1611</v>
      </c>
      <c r="C1679" s="118">
        <v>0</v>
      </c>
      <c r="D1679" s="102">
        <v>290995</v>
      </c>
      <c r="E1679" s="98" t="s">
        <v>97</v>
      </c>
      <c r="F1679" s="94" t="s">
        <v>98</v>
      </c>
      <c r="G1679" s="179"/>
    </row>
    <row r="1680" spans="1:7" ht="22.5">
      <c r="A1680" s="99">
        <v>540806</v>
      </c>
      <c r="B1680" s="91" t="s">
        <v>1611</v>
      </c>
      <c r="C1680" s="118">
        <v>0</v>
      </c>
      <c r="D1680" s="102">
        <v>56316</v>
      </c>
      <c r="E1680" s="98" t="s">
        <v>99</v>
      </c>
      <c r="F1680" s="94" t="s">
        <v>100</v>
      </c>
      <c r="G1680" s="179"/>
    </row>
    <row r="1681" spans="1:7" ht="22.5">
      <c r="A1681" s="99">
        <v>540806</v>
      </c>
      <c r="B1681" s="91" t="s">
        <v>1611</v>
      </c>
      <c r="C1681" s="118">
        <v>0</v>
      </c>
      <c r="D1681" s="102">
        <v>69345</v>
      </c>
      <c r="E1681" s="98" t="s">
        <v>101</v>
      </c>
      <c r="F1681" s="94" t="s">
        <v>102</v>
      </c>
      <c r="G1681" s="179"/>
    </row>
    <row r="1682" spans="1:7" ht="22.5">
      <c r="A1682" s="99">
        <v>540806</v>
      </c>
      <c r="B1682" s="91" t="s">
        <v>1611</v>
      </c>
      <c r="C1682" s="118">
        <v>0</v>
      </c>
      <c r="D1682" s="102">
        <v>50508</v>
      </c>
      <c r="E1682" s="98" t="s">
        <v>103</v>
      </c>
      <c r="F1682" s="94" t="s">
        <v>104</v>
      </c>
      <c r="G1682" s="179"/>
    </row>
    <row r="1683" spans="1:7" ht="22.5">
      <c r="A1683" s="99">
        <v>540806</v>
      </c>
      <c r="B1683" s="91" t="s">
        <v>1611</v>
      </c>
      <c r="C1683" s="118">
        <v>0</v>
      </c>
      <c r="D1683" s="102">
        <v>315768</v>
      </c>
      <c r="E1683" s="98" t="s">
        <v>105</v>
      </c>
      <c r="F1683" s="94" t="s">
        <v>106</v>
      </c>
      <c r="G1683" s="179"/>
    </row>
    <row r="1684" spans="1:7" ht="22.5">
      <c r="A1684" s="99">
        <v>540806</v>
      </c>
      <c r="B1684" s="91" t="s">
        <v>1611</v>
      </c>
      <c r="C1684" s="118">
        <v>0</v>
      </c>
      <c r="D1684" s="102">
        <v>142479</v>
      </c>
      <c r="E1684" s="98" t="s">
        <v>107</v>
      </c>
      <c r="F1684" s="94" t="s">
        <v>108</v>
      </c>
      <c r="G1684" s="179"/>
    </row>
    <row r="1685" spans="1:7" ht="22.5">
      <c r="A1685" s="99">
        <v>540806</v>
      </c>
      <c r="B1685" s="91" t="s">
        <v>1611</v>
      </c>
      <c r="C1685" s="118">
        <v>0</v>
      </c>
      <c r="D1685" s="102">
        <v>154577</v>
      </c>
      <c r="E1685" s="98" t="s">
        <v>109</v>
      </c>
      <c r="F1685" s="94" t="s">
        <v>110</v>
      </c>
      <c r="G1685" s="179"/>
    </row>
    <row r="1686" spans="1:7" ht="22.5">
      <c r="A1686" s="99">
        <v>540806</v>
      </c>
      <c r="B1686" s="91" t="s">
        <v>1611</v>
      </c>
      <c r="C1686" s="118">
        <v>0</v>
      </c>
      <c r="D1686" s="102">
        <v>388397</v>
      </c>
      <c r="E1686" s="98">
        <v>217605376</v>
      </c>
      <c r="F1686" s="94" t="s">
        <v>111</v>
      </c>
      <c r="G1686" s="179"/>
    </row>
    <row r="1687" spans="1:7" ht="22.5">
      <c r="A1687" s="99">
        <v>540806</v>
      </c>
      <c r="B1687" s="91" t="s">
        <v>1611</v>
      </c>
      <c r="C1687" s="118">
        <v>0</v>
      </c>
      <c r="D1687" s="102">
        <v>303495</v>
      </c>
      <c r="E1687" s="98" t="s">
        <v>112</v>
      </c>
      <c r="F1687" s="94" t="s">
        <v>113</v>
      </c>
      <c r="G1687" s="179"/>
    </row>
    <row r="1688" spans="1:7" ht="22.5">
      <c r="A1688" s="99">
        <v>540806</v>
      </c>
      <c r="B1688" s="91" t="s">
        <v>1611</v>
      </c>
      <c r="C1688" s="118">
        <v>0</v>
      </c>
      <c r="D1688" s="102">
        <v>84625</v>
      </c>
      <c r="E1688" s="98" t="s">
        <v>114</v>
      </c>
      <c r="F1688" s="94" t="s">
        <v>115</v>
      </c>
      <c r="G1688" s="179"/>
    </row>
    <row r="1689" spans="1:7" ht="22.5">
      <c r="A1689" s="99">
        <v>540806</v>
      </c>
      <c r="B1689" s="91" t="s">
        <v>1611</v>
      </c>
      <c r="C1689" s="118">
        <v>0</v>
      </c>
      <c r="D1689" s="102">
        <v>171307</v>
      </c>
      <c r="E1689" s="98" t="s">
        <v>116</v>
      </c>
      <c r="F1689" s="94" t="s">
        <v>117</v>
      </c>
      <c r="G1689" s="179"/>
    </row>
    <row r="1690" spans="1:7" ht="22.5">
      <c r="A1690" s="99">
        <v>540806</v>
      </c>
      <c r="B1690" s="91" t="s">
        <v>1611</v>
      </c>
      <c r="C1690" s="118">
        <v>0</v>
      </c>
      <c r="D1690" s="102">
        <v>104184</v>
      </c>
      <c r="E1690" s="98" t="s">
        <v>118</v>
      </c>
      <c r="F1690" s="94" t="s">
        <v>119</v>
      </c>
      <c r="G1690" s="179"/>
    </row>
    <row r="1691" spans="1:7" ht="22.5">
      <c r="A1691" s="99">
        <v>540806</v>
      </c>
      <c r="B1691" s="91" t="s">
        <v>1611</v>
      </c>
      <c r="C1691" s="118">
        <v>0</v>
      </c>
      <c r="D1691" s="102">
        <v>91353</v>
      </c>
      <c r="E1691" s="98" t="s">
        <v>120</v>
      </c>
      <c r="F1691" s="94" t="s">
        <v>121</v>
      </c>
      <c r="G1691" s="179"/>
    </row>
    <row r="1692" spans="1:7" ht="22.5">
      <c r="A1692" s="99">
        <v>540806</v>
      </c>
      <c r="B1692" s="91" t="s">
        <v>1611</v>
      </c>
      <c r="C1692" s="118">
        <v>0</v>
      </c>
      <c r="D1692" s="102">
        <v>474171</v>
      </c>
      <c r="E1692" s="98" t="s">
        <v>122</v>
      </c>
      <c r="F1692" s="94" t="s">
        <v>123</v>
      </c>
      <c r="G1692" s="179"/>
    </row>
    <row r="1693" spans="1:7" ht="22.5">
      <c r="A1693" s="99">
        <v>540806</v>
      </c>
      <c r="B1693" s="91" t="s">
        <v>1611</v>
      </c>
      <c r="C1693" s="118">
        <v>0</v>
      </c>
      <c r="D1693" s="102">
        <v>69774</v>
      </c>
      <c r="E1693" s="98" t="s">
        <v>124</v>
      </c>
      <c r="F1693" s="94" t="s">
        <v>125</v>
      </c>
      <c r="G1693" s="179"/>
    </row>
    <row r="1694" spans="1:7" ht="22.5">
      <c r="A1694" s="99">
        <v>540806</v>
      </c>
      <c r="B1694" s="91" t="s">
        <v>1611</v>
      </c>
      <c r="C1694" s="118">
        <v>0</v>
      </c>
      <c r="D1694" s="102">
        <v>81099</v>
      </c>
      <c r="E1694" s="98" t="s">
        <v>126</v>
      </c>
      <c r="F1694" s="94" t="s">
        <v>127</v>
      </c>
      <c r="G1694" s="179"/>
    </row>
    <row r="1695" spans="1:7" ht="22.5">
      <c r="A1695" s="99">
        <v>540806</v>
      </c>
      <c r="B1695" s="91" t="s">
        <v>1611</v>
      </c>
      <c r="C1695" s="118">
        <v>0</v>
      </c>
      <c r="D1695" s="102">
        <v>239872</v>
      </c>
      <c r="E1695" s="98" t="s">
        <v>128</v>
      </c>
      <c r="F1695" s="94" t="s">
        <v>129</v>
      </c>
      <c r="G1695" s="179"/>
    </row>
    <row r="1696" spans="1:7" ht="22.5">
      <c r="A1696" s="99">
        <v>540806</v>
      </c>
      <c r="B1696" s="91" t="s">
        <v>1611</v>
      </c>
      <c r="C1696" s="118">
        <v>0</v>
      </c>
      <c r="D1696" s="102">
        <v>114741</v>
      </c>
      <c r="E1696" s="98" t="s">
        <v>130</v>
      </c>
      <c r="F1696" s="94" t="s">
        <v>131</v>
      </c>
      <c r="G1696" s="179"/>
    </row>
    <row r="1697" spans="1:7" ht="22.5">
      <c r="A1697" s="99">
        <v>540806</v>
      </c>
      <c r="B1697" s="91" t="s">
        <v>1611</v>
      </c>
      <c r="C1697" s="118">
        <v>0</v>
      </c>
      <c r="D1697" s="102">
        <v>745361</v>
      </c>
      <c r="E1697" s="98" t="s">
        <v>132</v>
      </c>
      <c r="F1697" s="94" t="s">
        <v>133</v>
      </c>
      <c r="G1697" s="179"/>
    </row>
    <row r="1698" spans="1:7" ht="22.5">
      <c r="A1698" s="99">
        <v>540806</v>
      </c>
      <c r="B1698" s="91" t="s">
        <v>1611</v>
      </c>
      <c r="C1698" s="118">
        <v>0</v>
      </c>
      <c r="D1698" s="102">
        <v>298944</v>
      </c>
      <c r="E1698" s="98" t="s">
        <v>134</v>
      </c>
      <c r="F1698" s="94" t="s">
        <v>135</v>
      </c>
      <c r="G1698" s="179"/>
    </row>
    <row r="1699" spans="1:7" ht="22.5">
      <c r="A1699" s="99">
        <v>540806</v>
      </c>
      <c r="B1699" s="91" t="s">
        <v>1611</v>
      </c>
      <c r="C1699" s="118">
        <v>0</v>
      </c>
      <c r="D1699" s="102">
        <v>36341</v>
      </c>
      <c r="E1699" s="98" t="s">
        <v>136</v>
      </c>
      <c r="F1699" s="94" t="s">
        <v>137</v>
      </c>
      <c r="G1699" s="179"/>
    </row>
    <row r="1700" spans="1:7" ht="22.5">
      <c r="A1700" s="99">
        <v>540806</v>
      </c>
      <c r="B1700" s="91" t="s">
        <v>1611</v>
      </c>
      <c r="C1700" s="118">
        <v>0</v>
      </c>
      <c r="D1700" s="102">
        <v>183901</v>
      </c>
      <c r="E1700" s="98" t="s">
        <v>138</v>
      </c>
      <c r="F1700" s="94" t="s">
        <v>139</v>
      </c>
      <c r="G1700" s="179"/>
    </row>
    <row r="1701" spans="1:7" ht="22.5">
      <c r="A1701" s="99">
        <v>540806</v>
      </c>
      <c r="B1701" s="91" t="s">
        <v>1611</v>
      </c>
      <c r="C1701" s="118">
        <v>0</v>
      </c>
      <c r="D1701" s="102">
        <v>108929</v>
      </c>
      <c r="E1701" s="98" t="s">
        <v>140</v>
      </c>
      <c r="F1701" s="94" t="s">
        <v>141</v>
      </c>
      <c r="G1701" s="179"/>
    </row>
    <row r="1702" spans="1:7" ht="22.5">
      <c r="A1702" s="99">
        <v>540806</v>
      </c>
      <c r="B1702" s="91" t="s">
        <v>1611</v>
      </c>
      <c r="C1702" s="118">
        <v>0</v>
      </c>
      <c r="D1702" s="102">
        <v>81366</v>
      </c>
      <c r="E1702" s="98" t="s">
        <v>142</v>
      </c>
      <c r="F1702" s="94" t="s">
        <v>143</v>
      </c>
      <c r="G1702" s="179"/>
    </row>
    <row r="1703" spans="1:7" ht="22.5">
      <c r="A1703" s="99">
        <v>540806</v>
      </c>
      <c r="B1703" s="91" t="s">
        <v>1611</v>
      </c>
      <c r="C1703" s="118">
        <v>0</v>
      </c>
      <c r="D1703" s="102">
        <v>383054</v>
      </c>
      <c r="E1703" s="98" t="s">
        <v>144</v>
      </c>
      <c r="F1703" s="94" t="s">
        <v>145</v>
      </c>
      <c r="G1703" s="179"/>
    </row>
    <row r="1704" spans="1:7" ht="22.5">
      <c r="A1704" s="99">
        <v>540806</v>
      </c>
      <c r="B1704" s="91" t="s">
        <v>1611</v>
      </c>
      <c r="C1704" s="118">
        <v>0</v>
      </c>
      <c r="D1704" s="102">
        <v>144533</v>
      </c>
      <c r="E1704" s="98">
        <v>218505585</v>
      </c>
      <c r="F1704" s="94" t="s">
        <v>146</v>
      </c>
      <c r="G1704" s="179"/>
    </row>
    <row r="1705" spans="1:7" ht="22.5">
      <c r="A1705" s="99">
        <v>540806</v>
      </c>
      <c r="B1705" s="91" t="s">
        <v>1611</v>
      </c>
      <c r="C1705" s="118">
        <v>0</v>
      </c>
      <c r="D1705" s="102">
        <v>124191</v>
      </c>
      <c r="E1705" s="98" t="s">
        <v>147</v>
      </c>
      <c r="F1705" s="94" t="s">
        <v>1612</v>
      </c>
      <c r="G1705" s="179"/>
    </row>
    <row r="1706" spans="1:7" ht="22.5">
      <c r="A1706" s="99">
        <v>540806</v>
      </c>
      <c r="B1706" s="91" t="s">
        <v>1611</v>
      </c>
      <c r="C1706" s="118">
        <v>0</v>
      </c>
      <c r="D1706" s="102">
        <v>220078</v>
      </c>
      <c r="E1706" s="98" t="s">
        <v>1613</v>
      </c>
      <c r="F1706" s="94" t="s">
        <v>149</v>
      </c>
      <c r="G1706" s="179"/>
    </row>
    <row r="1707" spans="1:7" ht="22.5">
      <c r="A1707" s="99">
        <v>540806</v>
      </c>
      <c r="B1707" s="91" t="s">
        <v>1611</v>
      </c>
      <c r="C1707" s="118">
        <v>0</v>
      </c>
      <c r="D1707" s="102">
        <v>139163</v>
      </c>
      <c r="E1707" s="98" t="s">
        <v>150</v>
      </c>
      <c r="F1707" s="94" t="s">
        <v>151</v>
      </c>
      <c r="G1707" s="179"/>
    </row>
    <row r="1708" spans="1:7" ht="22.5">
      <c r="A1708" s="99">
        <v>540806</v>
      </c>
      <c r="B1708" s="91" t="s">
        <v>1611</v>
      </c>
      <c r="C1708" s="118">
        <v>0</v>
      </c>
      <c r="D1708" s="102">
        <v>867511</v>
      </c>
      <c r="E1708" s="98" t="s">
        <v>2391</v>
      </c>
      <c r="F1708" s="94" t="s">
        <v>152</v>
      </c>
      <c r="G1708" s="179"/>
    </row>
    <row r="1709" spans="1:7" ht="22.5">
      <c r="A1709" s="99">
        <v>540806</v>
      </c>
      <c r="B1709" s="91" t="s">
        <v>1611</v>
      </c>
      <c r="C1709" s="118">
        <v>0</v>
      </c>
      <c r="D1709" s="102">
        <v>89962</v>
      </c>
      <c r="E1709" s="98" t="s">
        <v>153</v>
      </c>
      <c r="F1709" s="94" t="s">
        <v>154</v>
      </c>
      <c r="G1709" s="179"/>
    </row>
    <row r="1710" spans="1:7" ht="22.5">
      <c r="A1710" s="99">
        <v>540806</v>
      </c>
      <c r="B1710" s="91" t="s">
        <v>1611</v>
      </c>
      <c r="C1710" s="118">
        <v>0</v>
      </c>
      <c r="D1710" s="102">
        <v>314923</v>
      </c>
      <c r="E1710" s="98" t="s">
        <v>155</v>
      </c>
      <c r="F1710" s="94" t="s">
        <v>156</v>
      </c>
      <c r="G1710" s="179"/>
    </row>
    <row r="1711" spans="1:7" ht="22.5">
      <c r="A1711" s="99">
        <v>540806</v>
      </c>
      <c r="B1711" s="91" t="s">
        <v>1611</v>
      </c>
      <c r="C1711" s="118">
        <v>0</v>
      </c>
      <c r="D1711" s="102">
        <v>146827</v>
      </c>
      <c r="E1711" s="98" t="s">
        <v>157</v>
      </c>
      <c r="F1711" s="94" t="s">
        <v>158</v>
      </c>
      <c r="G1711" s="179"/>
    </row>
    <row r="1712" spans="1:7" ht="22.5">
      <c r="A1712" s="99">
        <v>540806</v>
      </c>
      <c r="B1712" s="91" t="s">
        <v>1611</v>
      </c>
      <c r="C1712" s="118">
        <v>0</v>
      </c>
      <c r="D1712" s="102">
        <v>77343</v>
      </c>
      <c r="E1712" s="98">
        <v>118888000</v>
      </c>
      <c r="F1712" s="94" t="s">
        <v>2721</v>
      </c>
      <c r="G1712" s="179"/>
    </row>
    <row r="1713" spans="1:7" ht="22.5">
      <c r="A1713" s="99">
        <v>540806</v>
      </c>
      <c r="B1713" s="91" t="s">
        <v>1611</v>
      </c>
      <c r="C1713" s="118">
        <v>0</v>
      </c>
      <c r="D1713" s="102">
        <v>158015</v>
      </c>
      <c r="E1713" s="98" t="s">
        <v>2473</v>
      </c>
      <c r="F1713" s="94" t="s">
        <v>159</v>
      </c>
      <c r="G1713" s="179"/>
    </row>
    <row r="1714" spans="1:7" ht="22.5">
      <c r="A1714" s="99">
        <v>540806</v>
      </c>
      <c r="B1714" s="91" t="s">
        <v>1611</v>
      </c>
      <c r="C1714" s="118">
        <v>0</v>
      </c>
      <c r="D1714" s="102">
        <v>76973</v>
      </c>
      <c r="E1714" s="98" t="s">
        <v>2487</v>
      </c>
      <c r="F1714" s="94" t="s">
        <v>160</v>
      </c>
      <c r="G1714" s="179"/>
    </row>
    <row r="1715" spans="1:7" ht="22.5">
      <c r="A1715" s="99">
        <v>540806</v>
      </c>
      <c r="B1715" s="91" t="s">
        <v>1611</v>
      </c>
      <c r="C1715" s="118">
        <v>0</v>
      </c>
      <c r="D1715" s="102">
        <v>134870</v>
      </c>
      <c r="E1715" s="98" t="s">
        <v>161</v>
      </c>
      <c r="F1715" s="94" t="s">
        <v>162</v>
      </c>
      <c r="G1715" s="179"/>
    </row>
    <row r="1716" spans="1:7" ht="22.5">
      <c r="A1716" s="99">
        <v>540806</v>
      </c>
      <c r="B1716" s="91" t="s">
        <v>1611</v>
      </c>
      <c r="C1716" s="118">
        <v>0</v>
      </c>
      <c r="D1716" s="102">
        <v>33680</v>
      </c>
      <c r="E1716" s="98" t="s">
        <v>163</v>
      </c>
      <c r="F1716" s="94" t="s">
        <v>164</v>
      </c>
      <c r="G1716" s="179"/>
    </row>
    <row r="1717" spans="1:7" ht="22.5">
      <c r="A1717" s="99">
        <v>540806</v>
      </c>
      <c r="B1717" s="91" t="s">
        <v>1611</v>
      </c>
      <c r="C1717" s="118">
        <v>0</v>
      </c>
      <c r="D1717" s="102">
        <v>365477</v>
      </c>
      <c r="E1717" s="98" t="s">
        <v>165</v>
      </c>
      <c r="F1717" s="94" t="s">
        <v>166</v>
      </c>
      <c r="G1717" s="179"/>
    </row>
    <row r="1718" spans="1:7" ht="22.5">
      <c r="A1718" s="99">
        <v>540806</v>
      </c>
      <c r="B1718" s="91" t="s">
        <v>1611</v>
      </c>
      <c r="C1718" s="118">
        <v>0</v>
      </c>
      <c r="D1718" s="102">
        <v>123454</v>
      </c>
      <c r="E1718" s="98" t="s">
        <v>167</v>
      </c>
      <c r="F1718" s="94" t="s">
        <v>168</v>
      </c>
      <c r="G1718" s="179"/>
    </row>
    <row r="1719" spans="1:7" ht="22.5">
      <c r="A1719" s="99">
        <v>540806</v>
      </c>
      <c r="B1719" s="91" t="s">
        <v>1611</v>
      </c>
      <c r="C1719" s="118">
        <v>0</v>
      </c>
      <c r="D1719" s="102">
        <v>226348</v>
      </c>
      <c r="E1719" s="98" t="s">
        <v>169</v>
      </c>
      <c r="F1719" s="94" t="s">
        <v>170</v>
      </c>
      <c r="G1719" s="179"/>
    </row>
    <row r="1720" spans="1:7" ht="22.5">
      <c r="A1720" s="99">
        <v>540806</v>
      </c>
      <c r="B1720" s="91" t="s">
        <v>1611</v>
      </c>
      <c r="C1720" s="118">
        <v>0</v>
      </c>
      <c r="D1720" s="102">
        <v>344471</v>
      </c>
      <c r="E1720" s="98" t="s">
        <v>1614</v>
      </c>
      <c r="F1720" s="94" t="s">
        <v>171</v>
      </c>
      <c r="G1720" s="179"/>
    </row>
    <row r="1721" spans="1:7" ht="22.5">
      <c r="A1721" s="99">
        <v>540806</v>
      </c>
      <c r="B1721" s="91" t="s">
        <v>1611</v>
      </c>
      <c r="C1721" s="118">
        <v>0</v>
      </c>
      <c r="D1721" s="102">
        <v>166699</v>
      </c>
      <c r="E1721" s="98" t="s">
        <v>172</v>
      </c>
      <c r="F1721" s="94" t="s">
        <v>173</v>
      </c>
      <c r="G1721" s="179"/>
    </row>
    <row r="1722" spans="1:7" ht="22.5">
      <c r="A1722" s="99">
        <v>540806</v>
      </c>
      <c r="B1722" s="91" t="s">
        <v>1611</v>
      </c>
      <c r="C1722" s="118">
        <v>0</v>
      </c>
      <c r="D1722" s="102">
        <v>226289</v>
      </c>
      <c r="E1722" s="98" t="s">
        <v>174</v>
      </c>
      <c r="F1722" s="94" t="s">
        <v>175</v>
      </c>
      <c r="G1722" s="179"/>
    </row>
    <row r="1723" spans="1:7" ht="22.5">
      <c r="A1723" s="99">
        <v>540806</v>
      </c>
      <c r="B1723" s="91" t="s">
        <v>1611</v>
      </c>
      <c r="C1723" s="118">
        <v>0</v>
      </c>
      <c r="D1723" s="102">
        <v>194975</v>
      </c>
      <c r="E1723" s="98" t="s">
        <v>2571</v>
      </c>
      <c r="F1723" s="94" t="s">
        <v>176</v>
      </c>
      <c r="G1723" s="179"/>
    </row>
    <row r="1724" spans="1:7" ht="22.5">
      <c r="A1724" s="99">
        <v>540806</v>
      </c>
      <c r="B1724" s="91" t="s">
        <v>1611</v>
      </c>
      <c r="C1724" s="118">
        <v>0</v>
      </c>
      <c r="D1724" s="102">
        <v>244733</v>
      </c>
      <c r="E1724" s="98" t="s">
        <v>177</v>
      </c>
      <c r="F1724" s="94" t="s">
        <v>178</v>
      </c>
      <c r="G1724" s="179"/>
    </row>
    <row r="1725" spans="1:7" ht="22.5">
      <c r="A1725" s="99">
        <v>540806</v>
      </c>
      <c r="B1725" s="91" t="s">
        <v>1611</v>
      </c>
      <c r="C1725" s="118">
        <v>0</v>
      </c>
      <c r="D1725" s="102">
        <v>315398</v>
      </c>
      <c r="E1725" s="98" t="s">
        <v>179</v>
      </c>
      <c r="F1725" s="94" t="s">
        <v>180</v>
      </c>
      <c r="G1725" s="179"/>
    </row>
    <row r="1726" spans="1:7" ht="22.5">
      <c r="A1726" s="99">
        <v>540806</v>
      </c>
      <c r="B1726" s="91" t="s">
        <v>1611</v>
      </c>
      <c r="C1726" s="118">
        <v>0</v>
      </c>
      <c r="D1726" s="102">
        <v>131109</v>
      </c>
      <c r="E1726" s="98" t="s">
        <v>181</v>
      </c>
      <c r="F1726" s="94" t="s">
        <v>182</v>
      </c>
      <c r="G1726" s="179"/>
    </row>
    <row r="1727" spans="1:7" ht="22.5">
      <c r="A1727" s="99">
        <v>540806</v>
      </c>
      <c r="B1727" s="91" t="s">
        <v>1611</v>
      </c>
      <c r="C1727" s="118">
        <v>0</v>
      </c>
      <c r="D1727" s="102">
        <v>267651</v>
      </c>
      <c r="E1727" s="98" t="s">
        <v>183</v>
      </c>
      <c r="F1727" s="94" t="s">
        <v>184</v>
      </c>
      <c r="G1727" s="179"/>
    </row>
    <row r="1728" spans="1:7" ht="22.5">
      <c r="A1728" s="99">
        <v>540806</v>
      </c>
      <c r="B1728" s="91" t="s">
        <v>1611</v>
      </c>
      <c r="C1728" s="118">
        <v>0</v>
      </c>
      <c r="D1728" s="102">
        <v>304981</v>
      </c>
      <c r="E1728" s="98" t="s">
        <v>185</v>
      </c>
      <c r="F1728" s="94" t="s">
        <v>186</v>
      </c>
      <c r="G1728" s="179"/>
    </row>
    <row r="1729" spans="1:7" ht="22.5">
      <c r="A1729" s="99">
        <v>540806</v>
      </c>
      <c r="B1729" s="91" t="s">
        <v>1611</v>
      </c>
      <c r="C1729" s="118">
        <v>0</v>
      </c>
      <c r="D1729" s="102">
        <v>355489</v>
      </c>
      <c r="E1729" s="98" t="s">
        <v>187</v>
      </c>
      <c r="F1729" s="94" t="s">
        <v>188</v>
      </c>
      <c r="G1729" s="179"/>
    </row>
    <row r="1730" spans="1:7" ht="22.5">
      <c r="A1730" s="99">
        <v>540806</v>
      </c>
      <c r="B1730" s="91" t="s">
        <v>1611</v>
      </c>
      <c r="C1730" s="118">
        <v>0</v>
      </c>
      <c r="D1730" s="102">
        <v>161669</v>
      </c>
      <c r="E1730" s="98" t="s">
        <v>189</v>
      </c>
      <c r="F1730" s="94" t="s">
        <v>190</v>
      </c>
      <c r="G1730" s="179"/>
    </row>
    <row r="1731" spans="1:7" ht="22.5">
      <c r="A1731" s="99">
        <v>540806</v>
      </c>
      <c r="B1731" s="91" t="s">
        <v>1611</v>
      </c>
      <c r="C1731" s="118">
        <v>0</v>
      </c>
      <c r="D1731" s="102">
        <v>173760</v>
      </c>
      <c r="E1731" s="98" t="s">
        <v>191</v>
      </c>
      <c r="F1731" s="94" t="s">
        <v>192</v>
      </c>
      <c r="G1731" s="179"/>
    </row>
    <row r="1732" spans="1:7" ht="22.5">
      <c r="A1732" s="99">
        <v>540806</v>
      </c>
      <c r="B1732" s="91" t="s">
        <v>1611</v>
      </c>
      <c r="C1732" s="118">
        <v>0</v>
      </c>
      <c r="D1732" s="102">
        <v>396563</v>
      </c>
      <c r="E1732" s="98">
        <v>219005790</v>
      </c>
      <c r="F1732" s="94" t="s">
        <v>193</v>
      </c>
      <c r="G1732" s="179"/>
    </row>
    <row r="1733" spans="1:7" ht="22.5">
      <c r="A1733" s="99">
        <v>540806</v>
      </c>
      <c r="B1733" s="91" t="s">
        <v>1611</v>
      </c>
      <c r="C1733" s="118">
        <v>0</v>
      </c>
      <c r="D1733" s="102">
        <v>67934</v>
      </c>
      <c r="E1733" s="98" t="s">
        <v>194</v>
      </c>
      <c r="F1733" s="94" t="s">
        <v>195</v>
      </c>
      <c r="G1733" s="179"/>
    </row>
    <row r="1734" spans="1:7" ht="22.5">
      <c r="A1734" s="99">
        <v>540806</v>
      </c>
      <c r="B1734" s="91" t="s">
        <v>1611</v>
      </c>
      <c r="C1734" s="118">
        <v>0</v>
      </c>
      <c r="D1734" s="102">
        <v>95793</v>
      </c>
      <c r="E1734" s="98" t="s">
        <v>196</v>
      </c>
      <c r="F1734" s="94" t="s">
        <v>197</v>
      </c>
      <c r="G1734" s="179"/>
    </row>
    <row r="1735" spans="1:7" ht="22.5">
      <c r="A1735" s="99">
        <v>540806</v>
      </c>
      <c r="B1735" s="91" t="s">
        <v>1611</v>
      </c>
      <c r="C1735" s="118">
        <v>0</v>
      </c>
      <c r="D1735" s="102">
        <v>87942</v>
      </c>
      <c r="E1735" s="98" t="s">
        <v>198</v>
      </c>
      <c r="F1735" s="94" t="s">
        <v>199</v>
      </c>
      <c r="G1735" s="179"/>
    </row>
    <row r="1736" spans="1:7" ht="22.5">
      <c r="A1736" s="99">
        <v>540806</v>
      </c>
      <c r="B1736" s="91" t="s">
        <v>1611</v>
      </c>
      <c r="C1736" s="118">
        <v>0</v>
      </c>
      <c r="D1736" s="102">
        <v>92087</v>
      </c>
      <c r="E1736" s="98" t="s">
        <v>200</v>
      </c>
      <c r="F1736" s="94" t="s">
        <v>201</v>
      </c>
      <c r="G1736" s="179"/>
    </row>
    <row r="1737" spans="1:7" ht="22.5">
      <c r="A1737" s="99">
        <v>540806</v>
      </c>
      <c r="B1737" s="91" t="s">
        <v>1611</v>
      </c>
      <c r="C1737" s="118">
        <v>0</v>
      </c>
      <c r="D1737" s="102">
        <v>348536</v>
      </c>
      <c r="E1737" s="98" t="s">
        <v>202</v>
      </c>
      <c r="F1737" s="94" t="s">
        <v>203</v>
      </c>
      <c r="G1737" s="179"/>
    </row>
    <row r="1738" spans="1:7" ht="22.5">
      <c r="A1738" s="99">
        <v>540806</v>
      </c>
      <c r="B1738" s="91" t="s">
        <v>1611</v>
      </c>
      <c r="C1738" s="118">
        <v>0</v>
      </c>
      <c r="D1738" s="102">
        <v>153419</v>
      </c>
      <c r="E1738" s="98" t="s">
        <v>204</v>
      </c>
      <c r="F1738" s="94" t="s">
        <v>205</v>
      </c>
      <c r="G1738" s="179"/>
    </row>
    <row r="1739" spans="1:7" ht="22.5">
      <c r="A1739" s="99">
        <v>540806</v>
      </c>
      <c r="B1739" s="91" t="s">
        <v>1611</v>
      </c>
      <c r="C1739" s="118">
        <v>0</v>
      </c>
      <c r="D1739" s="102">
        <v>69555</v>
      </c>
      <c r="E1739" s="98" t="s">
        <v>206</v>
      </c>
      <c r="F1739" s="94" t="s">
        <v>207</v>
      </c>
      <c r="G1739" s="179"/>
    </row>
    <row r="1740" spans="1:7" ht="22.5">
      <c r="A1740" s="99">
        <v>540806</v>
      </c>
      <c r="B1740" s="91" t="s">
        <v>1611</v>
      </c>
      <c r="C1740" s="118">
        <v>0</v>
      </c>
      <c r="D1740" s="102">
        <v>120483</v>
      </c>
      <c r="E1740" s="98" t="s">
        <v>208</v>
      </c>
      <c r="F1740" s="94" t="s">
        <v>209</v>
      </c>
      <c r="G1740" s="179"/>
    </row>
    <row r="1741" spans="1:7" ht="22.5">
      <c r="A1741" s="99">
        <v>540806</v>
      </c>
      <c r="B1741" s="91" t="s">
        <v>1611</v>
      </c>
      <c r="C1741" s="118">
        <v>0</v>
      </c>
      <c r="D1741" s="102">
        <v>122536</v>
      </c>
      <c r="E1741" s="98" t="s">
        <v>210</v>
      </c>
      <c r="F1741" s="94" t="s">
        <v>211</v>
      </c>
      <c r="G1741" s="179"/>
    </row>
    <row r="1742" spans="1:7" ht="22.5">
      <c r="A1742" s="99">
        <v>540806</v>
      </c>
      <c r="B1742" s="91" t="s">
        <v>1611</v>
      </c>
      <c r="C1742" s="118">
        <v>0</v>
      </c>
      <c r="D1742" s="102">
        <v>207214</v>
      </c>
      <c r="E1742" s="98" t="s">
        <v>212</v>
      </c>
      <c r="F1742" s="94" t="s">
        <v>213</v>
      </c>
      <c r="G1742" s="179"/>
    </row>
    <row r="1743" spans="1:7" ht="22.5">
      <c r="A1743" s="99">
        <v>540806</v>
      </c>
      <c r="B1743" s="91" t="s">
        <v>1611</v>
      </c>
      <c r="C1743" s="118">
        <v>0</v>
      </c>
      <c r="D1743" s="102">
        <v>76472</v>
      </c>
      <c r="E1743" s="98" t="s">
        <v>214</v>
      </c>
      <c r="F1743" s="94" t="s">
        <v>215</v>
      </c>
      <c r="G1743" s="179"/>
    </row>
    <row r="1744" spans="1:7" ht="22.5">
      <c r="A1744" s="99">
        <v>540806</v>
      </c>
      <c r="B1744" s="91" t="s">
        <v>1611</v>
      </c>
      <c r="C1744" s="118">
        <v>0</v>
      </c>
      <c r="D1744" s="102">
        <v>382611</v>
      </c>
      <c r="E1744" s="98" t="s">
        <v>216</v>
      </c>
      <c r="F1744" s="94" t="s">
        <v>217</v>
      </c>
      <c r="G1744" s="179"/>
    </row>
    <row r="1745" spans="1:7" ht="22.5">
      <c r="A1745" s="99">
        <v>540806</v>
      </c>
      <c r="B1745" s="91" t="s">
        <v>1611</v>
      </c>
      <c r="C1745" s="118">
        <v>0</v>
      </c>
      <c r="D1745" s="102">
        <v>201183</v>
      </c>
      <c r="E1745" s="98" t="s">
        <v>218</v>
      </c>
      <c r="F1745" s="94" t="s">
        <v>219</v>
      </c>
      <c r="G1745" s="179"/>
    </row>
    <row r="1746" spans="1:7" ht="22.5">
      <c r="A1746" s="99">
        <v>540806</v>
      </c>
      <c r="B1746" s="91" t="s">
        <v>1611</v>
      </c>
      <c r="C1746" s="118">
        <v>0</v>
      </c>
      <c r="D1746" s="102">
        <v>182885</v>
      </c>
      <c r="E1746" s="98" t="s">
        <v>220</v>
      </c>
      <c r="F1746" s="94" t="s">
        <v>221</v>
      </c>
      <c r="G1746" s="179"/>
    </row>
    <row r="1747" spans="1:7" ht="22.5">
      <c r="A1747" s="99">
        <v>540806</v>
      </c>
      <c r="B1747" s="91" t="s">
        <v>1611</v>
      </c>
      <c r="C1747" s="118">
        <v>0</v>
      </c>
      <c r="D1747" s="102">
        <v>334404</v>
      </c>
      <c r="E1747" s="98" t="s">
        <v>222</v>
      </c>
      <c r="F1747" s="94" t="s">
        <v>223</v>
      </c>
      <c r="G1747" s="179"/>
    </row>
    <row r="1748" spans="1:7" ht="22.5">
      <c r="A1748" s="99">
        <v>540806</v>
      </c>
      <c r="B1748" s="91" t="s">
        <v>1611</v>
      </c>
      <c r="C1748" s="118">
        <v>0</v>
      </c>
      <c r="D1748" s="102">
        <v>572273</v>
      </c>
      <c r="E1748" s="98" t="s">
        <v>224</v>
      </c>
      <c r="F1748" s="94" t="s">
        <v>225</v>
      </c>
      <c r="G1748" s="179"/>
    </row>
    <row r="1749" spans="1:7" ht="22.5">
      <c r="A1749" s="99">
        <v>540806</v>
      </c>
      <c r="B1749" s="91" t="s">
        <v>1611</v>
      </c>
      <c r="C1749" s="118">
        <v>0</v>
      </c>
      <c r="D1749" s="102">
        <v>272541</v>
      </c>
      <c r="E1749" s="98" t="s">
        <v>2453</v>
      </c>
      <c r="F1749" s="94" t="s">
        <v>226</v>
      </c>
      <c r="G1749" s="179"/>
    </row>
    <row r="1750" spans="1:7" ht="22.5">
      <c r="A1750" s="99">
        <v>540806</v>
      </c>
      <c r="B1750" s="91" t="s">
        <v>1611</v>
      </c>
      <c r="C1750" s="118">
        <v>0</v>
      </c>
      <c r="D1750" s="102">
        <v>160569</v>
      </c>
      <c r="E1750" s="98" t="s">
        <v>227</v>
      </c>
      <c r="F1750" s="94" t="s">
        <v>228</v>
      </c>
      <c r="G1750" s="179"/>
    </row>
    <row r="1751" spans="1:7" ht="22.5">
      <c r="A1751" s="99">
        <v>540806</v>
      </c>
      <c r="B1751" s="91" t="s">
        <v>1611</v>
      </c>
      <c r="C1751" s="118">
        <v>0</v>
      </c>
      <c r="D1751" s="102">
        <v>280377</v>
      </c>
      <c r="E1751" s="98" t="s">
        <v>229</v>
      </c>
      <c r="F1751" s="94" t="s">
        <v>230</v>
      </c>
      <c r="G1751" s="179"/>
    </row>
    <row r="1752" spans="1:7" ht="22.5">
      <c r="A1752" s="99">
        <v>540806</v>
      </c>
      <c r="B1752" s="91" t="s">
        <v>1611</v>
      </c>
      <c r="C1752" s="118">
        <v>0</v>
      </c>
      <c r="D1752" s="102">
        <v>154643</v>
      </c>
      <c r="E1752" s="98" t="s">
        <v>231</v>
      </c>
      <c r="F1752" s="94" t="s">
        <v>232</v>
      </c>
      <c r="G1752" s="179"/>
    </row>
    <row r="1753" spans="1:7" ht="22.5">
      <c r="A1753" s="99">
        <v>540806</v>
      </c>
      <c r="B1753" s="91" t="s">
        <v>1611</v>
      </c>
      <c r="C1753" s="118">
        <v>0</v>
      </c>
      <c r="D1753" s="102">
        <v>285997</v>
      </c>
      <c r="E1753" s="98" t="s">
        <v>233</v>
      </c>
      <c r="F1753" s="94" t="s">
        <v>234</v>
      </c>
      <c r="G1753" s="179"/>
    </row>
    <row r="1754" spans="1:7" ht="22.5">
      <c r="A1754" s="99">
        <v>540806</v>
      </c>
      <c r="B1754" s="91" t="s">
        <v>1611</v>
      </c>
      <c r="C1754" s="118">
        <v>0</v>
      </c>
      <c r="D1754" s="102">
        <v>570733</v>
      </c>
      <c r="E1754" s="98" t="s">
        <v>235</v>
      </c>
      <c r="F1754" s="94" t="s">
        <v>236</v>
      </c>
      <c r="G1754" s="179"/>
    </row>
    <row r="1755" spans="1:7" ht="22.5">
      <c r="A1755" s="99">
        <v>540806</v>
      </c>
      <c r="B1755" s="91" t="s">
        <v>1611</v>
      </c>
      <c r="C1755" s="118">
        <v>0</v>
      </c>
      <c r="D1755" s="102">
        <v>245286</v>
      </c>
      <c r="E1755" s="98" t="s">
        <v>237</v>
      </c>
      <c r="F1755" s="94" t="s">
        <v>238</v>
      </c>
      <c r="G1755" s="179"/>
    </row>
    <row r="1756" spans="1:7" ht="22.5">
      <c r="A1756" s="99">
        <v>540806</v>
      </c>
      <c r="B1756" s="91" t="s">
        <v>1611</v>
      </c>
      <c r="C1756" s="118">
        <v>0</v>
      </c>
      <c r="D1756" s="102">
        <v>248262</v>
      </c>
      <c r="E1756" s="98" t="s">
        <v>239</v>
      </c>
      <c r="F1756" s="94" t="s">
        <v>240</v>
      </c>
      <c r="G1756" s="179"/>
    </row>
    <row r="1757" spans="1:7" ht="22.5">
      <c r="A1757" s="99">
        <v>540806</v>
      </c>
      <c r="B1757" s="91" t="s">
        <v>1611</v>
      </c>
      <c r="C1757" s="118">
        <v>0</v>
      </c>
      <c r="D1757" s="102">
        <v>51024</v>
      </c>
      <c r="E1757" s="98" t="s">
        <v>241</v>
      </c>
      <c r="F1757" s="94" t="s">
        <v>242</v>
      </c>
      <c r="G1757" s="179"/>
    </row>
    <row r="1758" spans="1:7" ht="22.5">
      <c r="A1758" s="99">
        <v>540806</v>
      </c>
      <c r="B1758" s="91" t="s">
        <v>1611</v>
      </c>
      <c r="C1758" s="118">
        <v>0</v>
      </c>
      <c r="D1758" s="102">
        <v>136457</v>
      </c>
      <c r="E1758" s="98" t="s">
        <v>243</v>
      </c>
      <c r="F1758" s="94" t="s">
        <v>244</v>
      </c>
      <c r="G1758" s="179"/>
    </row>
    <row r="1759" spans="1:7" ht="22.5">
      <c r="A1759" s="99">
        <v>540806</v>
      </c>
      <c r="B1759" s="91" t="s">
        <v>1611</v>
      </c>
      <c r="C1759" s="118">
        <v>0</v>
      </c>
      <c r="D1759" s="102">
        <v>206489</v>
      </c>
      <c r="E1759" s="98" t="s">
        <v>245</v>
      </c>
      <c r="F1759" s="94" t="s">
        <v>246</v>
      </c>
      <c r="G1759" s="179"/>
    </row>
    <row r="1760" spans="1:7" ht="22.5">
      <c r="A1760" s="99">
        <v>540806</v>
      </c>
      <c r="B1760" s="91" t="s">
        <v>1611</v>
      </c>
      <c r="C1760" s="118">
        <v>0</v>
      </c>
      <c r="D1760" s="102">
        <v>232315</v>
      </c>
      <c r="E1760" s="98" t="s">
        <v>247</v>
      </c>
      <c r="F1760" s="94" t="s">
        <v>248</v>
      </c>
      <c r="G1760" s="179"/>
    </row>
    <row r="1761" spans="1:7" ht="22.5">
      <c r="A1761" s="99">
        <v>540806</v>
      </c>
      <c r="B1761" s="91" t="s">
        <v>1611</v>
      </c>
      <c r="C1761" s="118">
        <v>0</v>
      </c>
      <c r="D1761" s="102">
        <v>299853</v>
      </c>
      <c r="E1761" s="98" t="s">
        <v>249</v>
      </c>
      <c r="F1761" s="94" t="s">
        <v>250</v>
      </c>
      <c r="G1761" s="179"/>
    </row>
    <row r="1762" spans="1:7" ht="22.5">
      <c r="A1762" s="99">
        <v>540806</v>
      </c>
      <c r="B1762" s="91" t="s">
        <v>1611</v>
      </c>
      <c r="C1762" s="118">
        <v>0</v>
      </c>
      <c r="D1762" s="102">
        <v>275659</v>
      </c>
      <c r="E1762" s="98" t="s">
        <v>251</v>
      </c>
      <c r="F1762" s="94" t="s">
        <v>252</v>
      </c>
      <c r="G1762" s="179"/>
    </row>
    <row r="1763" spans="1:7" ht="22.5">
      <c r="A1763" s="99">
        <v>540806</v>
      </c>
      <c r="B1763" s="91" t="s">
        <v>1611</v>
      </c>
      <c r="C1763" s="118">
        <v>0</v>
      </c>
      <c r="D1763" s="102">
        <v>807633</v>
      </c>
      <c r="E1763" s="98" t="s">
        <v>253</v>
      </c>
      <c r="F1763" s="94" t="s">
        <v>154</v>
      </c>
      <c r="G1763" s="179"/>
    </row>
    <row r="1764" spans="1:7" ht="22.5">
      <c r="A1764" s="99">
        <v>540806</v>
      </c>
      <c r="B1764" s="91" t="s">
        <v>1611</v>
      </c>
      <c r="C1764" s="118">
        <v>0</v>
      </c>
      <c r="D1764" s="102">
        <v>160989</v>
      </c>
      <c r="E1764" s="98" t="s">
        <v>254</v>
      </c>
      <c r="F1764" s="94" t="s">
        <v>255</v>
      </c>
      <c r="G1764" s="179"/>
    </row>
    <row r="1765" spans="1:7" ht="22.5">
      <c r="A1765" s="99">
        <v>540806</v>
      </c>
      <c r="B1765" s="91" t="s">
        <v>1611</v>
      </c>
      <c r="C1765" s="118">
        <v>0</v>
      </c>
      <c r="D1765" s="102">
        <v>219990</v>
      </c>
      <c r="E1765" s="98" t="s">
        <v>256</v>
      </c>
      <c r="F1765" s="94" t="s">
        <v>257</v>
      </c>
      <c r="G1765" s="179"/>
    </row>
    <row r="1766" spans="1:7" ht="22.5">
      <c r="A1766" s="99">
        <v>540806</v>
      </c>
      <c r="B1766" s="91" t="s">
        <v>1611</v>
      </c>
      <c r="C1766" s="118">
        <v>0</v>
      </c>
      <c r="D1766" s="102">
        <v>124609</v>
      </c>
      <c r="E1766" s="98" t="s">
        <v>258</v>
      </c>
      <c r="F1766" s="94" t="s">
        <v>259</v>
      </c>
      <c r="G1766" s="179"/>
    </row>
    <row r="1767" spans="1:7" ht="22.5">
      <c r="A1767" s="99">
        <v>540806</v>
      </c>
      <c r="B1767" s="91" t="s">
        <v>1611</v>
      </c>
      <c r="C1767" s="118">
        <v>0</v>
      </c>
      <c r="D1767" s="102">
        <v>95110</v>
      </c>
      <c r="E1767" s="98" t="s">
        <v>260</v>
      </c>
      <c r="F1767" s="94" t="s">
        <v>261</v>
      </c>
      <c r="G1767" s="179"/>
    </row>
    <row r="1768" spans="1:7" ht="22.5">
      <c r="A1768" s="99">
        <v>540806</v>
      </c>
      <c r="B1768" s="91" t="s">
        <v>1611</v>
      </c>
      <c r="C1768" s="118">
        <v>0</v>
      </c>
      <c r="D1768" s="102">
        <v>78452</v>
      </c>
      <c r="E1768" s="98" t="s">
        <v>262</v>
      </c>
      <c r="F1768" s="94" t="s">
        <v>263</v>
      </c>
      <c r="G1768" s="179"/>
    </row>
    <row r="1769" spans="1:7" ht="22.5">
      <c r="A1769" s="99">
        <v>540806</v>
      </c>
      <c r="B1769" s="91" t="s">
        <v>1611</v>
      </c>
      <c r="C1769" s="118">
        <v>0</v>
      </c>
      <c r="D1769" s="102">
        <v>425564</v>
      </c>
      <c r="E1769" s="98" t="s">
        <v>264</v>
      </c>
      <c r="F1769" s="94" t="s">
        <v>265</v>
      </c>
      <c r="G1769" s="179"/>
    </row>
    <row r="1770" spans="1:7" ht="22.5">
      <c r="A1770" s="99">
        <v>540806</v>
      </c>
      <c r="B1770" s="91" t="s">
        <v>1611</v>
      </c>
      <c r="C1770" s="118">
        <v>0</v>
      </c>
      <c r="D1770" s="102">
        <v>188181</v>
      </c>
      <c r="E1770" s="98">
        <v>213013030</v>
      </c>
      <c r="F1770" s="94" t="s">
        <v>266</v>
      </c>
      <c r="G1770" s="179"/>
    </row>
    <row r="1771" spans="1:7" ht="22.5">
      <c r="A1771" s="99">
        <v>540806</v>
      </c>
      <c r="B1771" s="91" t="s">
        <v>1611</v>
      </c>
      <c r="C1771" s="118">
        <v>0</v>
      </c>
      <c r="D1771" s="102">
        <v>146929</v>
      </c>
      <c r="E1771" s="98" t="s">
        <v>267</v>
      </c>
      <c r="F1771" s="94" t="s">
        <v>268</v>
      </c>
      <c r="G1771" s="179"/>
    </row>
    <row r="1772" spans="1:7" ht="22.5">
      <c r="A1772" s="99">
        <v>540806</v>
      </c>
      <c r="B1772" s="91" t="s">
        <v>1611</v>
      </c>
      <c r="C1772" s="118">
        <v>0</v>
      </c>
      <c r="D1772" s="102">
        <v>788408</v>
      </c>
      <c r="E1772" s="98" t="s">
        <v>269</v>
      </c>
      <c r="F1772" s="94" t="s">
        <v>270</v>
      </c>
      <c r="G1772" s="179"/>
    </row>
    <row r="1773" spans="1:7" ht="22.5">
      <c r="A1773" s="99">
        <v>540806</v>
      </c>
      <c r="B1773" s="91" t="s">
        <v>1611</v>
      </c>
      <c r="C1773" s="118">
        <v>0</v>
      </c>
      <c r="D1773" s="102">
        <v>89420</v>
      </c>
      <c r="E1773" s="98" t="s">
        <v>271</v>
      </c>
      <c r="F1773" s="94" t="s">
        <v>272</v>
      </c>
      <c r="G1773" s="179"/>
    </row>
    <row r="1774" spans="1:7" ht="22.5">
      <c r="A1774" s="99">
        <v>540806</v>
      </c>
      <c r="B1774" s="91" t="s">
        <v>1611</v>
      </c>
      <c r="C1774" s="118">
        <v>0</v>
      </c>
      <c r="D1774" s="102">
        <v>315299</v>
      </c>
      <c r="E1774" s="98">
        <v>217413074</v>
      </c>
      <c r="F1774" s="94" t="s">
        <v>273</v>
      </c>
      <c r="G1774" s="179"/>
    </row>
    <row r="1775" spans="1:7" ht="22.5">
      <c r="A1775" s="99">
        <v>540806</v>
      </c>
      <c r="B1775" s="91" t="s">
        <v>1611</v>
      </c>
      <c r="C1775" s="118">
        <v>0</v>
      </c>
      <c r="D1775" s="102">
        <v>329834</v>
      </c>
      <c r="E1775" s="96">
        <v>214013140</v>
      </c>
      <c r="F1775" s="94" t="s">
        <v>274</v>
      </c>
      <c r="G1775" s="179"/>
    </row>
    <row r="1776" spans="1:7" ht="22.5">
      <c r="A1776" s="99">
        <v>540806</v>
      </c>
      <c r="B1776" s="91" t="s">
        <v>1611</v>
      </c>
      <c r="C1776" s="118">
        <v>0</v>
      </c>
      <c r="D1776" s="102">
        <v>126601</v>
      </c>
      <c r="E1776" s="98" t="s">
        <v>275</v>
      </c>
      <c r="F1776" s="94" t="s">
        <v>276</v>
      </c>
      <c r="G1776" s="179"/>
    </row>
    <row r="1777" spans="1:7" ht="22.5">
      <c r="A1777" s="99">
        <v>540806</v>
      </c>
      <c r="B1777" s="91" t="s">
        <v>1611</v>
      </c>
      <c r="C1777" s="118">
        <v>0</v>
      </c>
      <c r="D1777" s="102">
        <v>185340</v>
      </c>
      <c r="E1777" s="98" t="s">
        <v>277</v>
      </c>
      <c r="F1777" s="94" t="s">
        <v>278</v>
      </c>
      <c r="G1777" s="179"/>
    </row>
    <row r="1778" spans="1:7" ht="22.5">
      <c r="A1778" s="99">
        <v>540806</v>
      </c>
      <c r="B1778" s="91" t="s">
        <v>1611</v>
      </c>
      <c r="C1778" s="118">
        <v>0</v>
      </c>
      <c r="D1778" s="102">
        <v>259292</v>
      </c>
      <c r="E1778" s="98" t="s">
        <v>279</v>
      </c>
      <c r="F1778" s="94" t="s">
        <v>2705</v>
      </c>
      <c r="G1778" s="179"/>
    </row>
    <row r="1779" spans="1:7" ht="22.5">
      <c r="A1779" s="99">
        <v>540806</v>
      </c>
      <c r="B1779" s="91" t="s">
        <v>1611</v>
      </c>
      <c r="C1779" s="118">
        <v>0</v>
      </c>
      <c r="D1779" s="102">
        <v>211594</v>
      </c>
      <c r="E1779" s="98" t="s">
        <v>280</v>
      </c>
      <c r="F1779" s="94" t="s">
        <v>281</v>
      </c>
      <c r="G1779" s="179"/>
    </row>
    <row r="1780" spans="1:7" ht="22.5">
      <c r="A1780" s="99">
        <v>540806</v>
      </c>
      <c r="B1780" s="91" t="s">
        <v>1611</v>
      </c>
      <c r="C1780" s="118">
        <v>0</v>
      </c>
      <c r="D1780" s="102">
        <v>1050887</v>
      </c>
      <c r="E1780" s="98" t="s">
        <v>282</v>
      </c>
      <c r="F1780" s="94" t="s">
        <v>283</v>
      </c>
      <c r="G1780" s="179"/>
    </row>
    <row r="1781" spans="1:7" ht="22.5">
      <c r="A1781" s="99">
        <v>540806</v>
      </c>
      <c r="B1781" s="91" t="s">
        <v>1611</v>
      </c>
      <c r="C1781" s="118">
        <v>0</v>
      </c>
      <c r="D1781" s="102">
        <v>105998</v>
      </c>
      <c r="E1781" s="98" t="s">
        <v>284</v>
      </c>
      <c r="F1781" s="94" t="s">
        <v>285</v>
      </c>
      <c r="G1781" s="179"/>
    </row>
    <row r="1782" spans="1:7" ht="22.5">
      <c r="A1782" s="99">
        <v>540806</v>
      </c>
      <c r="B1782" s="91" t="s">
        <v>1611</v>
      </c>
      <c r="C1782" s="118">
        <v>0</v>
      </c>
      <c r="D1782" s="102">
        <v>185101</v>
      </c>
      <c r="E1782" s="98" t="s">
        <v>286</v>
      </c>
      <c r="F1782" s="94" t="s">
        <v>287</v>
      </c>
      <c r="G1782" s="179"/>
    </row>
    <row r="1783" spans="1:7" ht="22.5">
      <c r="A1783" s="99">
        <v>540806</v>
      </c>
      <c r="B1783" s="91" t="s">
        <v>1611</v>
      </c>
      <c r="C1783" s="118">
        <v>0</v>
      </c>
      <c r="D1783" s="102">
        <v>230411</v>
      </c>
      <c r="E1783" s="98" t="s">
        <v>288</v>
      </c>
      <c r="F1783" s="94" t="s">
        <v>289</v>
      </c>
      <c r="G1783" s="179"/>
    </row>
    <row r="1784" spans="1:7" ht="22.5">
      <c r="A1784" s="99">
        <v>540806</v>
      </c>
      <c r="B1784" s="91" t="s">
        <v>1611</v>
      </c>
      <c r="C1784" s="118">
        <v>0</v>
      </c>
      <c r="D1784" s="102">
        <v>369794</v>
      </c>
      <c r="E1784" s="98" t="s">
        <v>290</v>
      </c>
      <c r="F1784" s="94" t="s">
        <v>291</v>
      </c>
      <c r="G1784" s="179"/>
    </row>
    <row r="1785" spans="1:7" ht="22.5">
      <c r="A1785" s="99">
        <v>540806</v>
      </c>
      <c r="B1785" s="91" t="s">
        <v>1611</v>
      </c>
      <c r="C1785" s="118">
        <v>0</v>
      </c>
      <c r="D1785" s="102">
        <v>217083</v>
      </c>
      <c r="E1785" s="98" t="s">
        <v>292</v>
      </c>
      <c r="F1785" s="94" t="s">
        <v>293</v>
      </c>
      <c r="G1785" s="179"/>
    </row>
    <row r="1786" spans="1:7" ht="22.5">
      <c r="A1786" s="99">
        <v>540806</v>
      </c>
      <c r="B1786" s="91" t="s">
        <v>1611</v>
      </c>
      <c r="C1786" s="118">
        <v>0</v>
      </c>
      <c r="D1786" s="102">
        <v>775092</v>
      </c>
      <c r="E1786" s="98" t="s">
        <v>294</v>
      </c>
      <c r="F1786" s="94" t="s">
        <v>295</v>
      </c>
      <c r="G1786" s="179"/>
    </row>
    <row r="1787" spans="1:7" ht="22.5">
      <c r="A1787" s="99">
        <v>540806</v>
      </c>
      <c r="B1787" s="91" t="s">
        <v>1611</v>
      </c>
      <c r="C1787" s="118">
        <v>0</v>
      </c>
      <c r="D1787" s="102">
        <v>195605</v>
      </c>
      <c r="E1787" s="98">
        <v>215813458</v>
      </c>
      <c r="F1787" s="94" t="s">
        <v>296</v>
      </c>
      <c r="G1787" s="179"/>
    </row>
    <row r="1788" spans="1:7" ht="22.5">
      <c r="A1788" s="99">
        <v>540806</v>
      </c>
      <c r="B1788" s="91" t="s">
        <v>1611</v>
      </c>
      <c r="C1788" s="118">
        <v>0</v>
      </c>
      <c r="D1788" s="102">
        <v>699003</v>
      </c>
      <c r="E1788" s="98">
        <v>216813468</v>
      </c>
      <c r="F1788" s="94" t="s">
        <v>297</v>
      </c>
      <c r="G1788" s="179"/>
    </row>
    <row r="1789" spans="1:7" ht="22.5">
      <c r="A1789" s="99">
        <v>540806</v>
      </c>
      <c r="B1789" s="91" t="s">
        <v>1611</v>
      </c>
      <c r="C1789" s="118">
        <v>0</v>
      </c>
      <c r="D1789" s="102">
        <v>306222</v>
      </c>
      <c r="E1789" s="98" t="s">
        <v>298</v>
      </c>
      <c r="F1789" s="94" t="s">
        <v>299</v>
      </c>
      <c r="G1789" s="179"/>
    </row>
    <row r="1790" spans="1:7" ht="22.5">
      <c r="A1790" s="99">
        <v>540806</v>
      </c>
      <c r="B1790" s="91" t="s">
        <v>1611</v>
      </c>
      <c r="C1790" s="118">
        <v>0</v>
      </c>
      <c r="D1790" s="102">
        <v>381248</v>
      </c>
      <c r="E1790" s="98" t="s">
        <v>300</v>
      </c>
      <c r="F1790" s="94" t="s">
        <v>301</v>
      </c>
      <c r="G1790" s="179"/>
    </row>
    <row r="1791" spans="1:7" ht="22.5">
      <c r="A1791" s="99">
        <v>540806</v>
      </c>
      <c r="B1791" s="91" t="s">
        <v>1611</v>
      </c>
      <c r="C1791" s="118">
        <v>0</v>
      </c>
      <c r="D1791" s="102">
        <v>101198</v>
      </c>
      <c r="E1791" s="98" t="s">
        <v>302</v>
      </c>
      <c r="F1791" s="94" t="s">
        <v>303</v>
      </c>
      <c r="G1791" s="179"/>
    </row>
    <row r="1792" spans="1:7" ht="22.5">
      <c r="A1792" s="99">
        <v>540806</v>
      </c>
      <c r="B1792" s="91" t="s">
        <v>1611</v>
      </c>
      <c r="C1792" s="118">
        <v>0</v>
      </c>
      <c r="D1792" s="102">
        <v>261739</v>
      </c>
      <c r="E1792" s="98">
        <v>210013600</v>
      </c>
      <c r="F1792" s="94" t="s">
        <v>304</v>
      </c>
      <c r="G1792" s="179"/>
    </row>
    <row r="1793" spans="1:7" ht="22.5">
      <c r="A1793" s="99">
        <v>540806</v>
      </c>
      <c r="B1793" s="91" t="s">
        <v>1611</v>
      </c>
      <c r="C1793" s="118">
        <v>0</v>
      </c>
      <c r="D1793" s="102">
        <v>84415</v>
      </c>
      <c r="E1793" s="98" t="s">
        <v>305</v>
      </c>
      <c r="F1793" s="94" t="s">
        <v>306</v>
      </c>
      <c r="G1793" s="179"/>
    </row>
    <row r="1794" spans="1:7" ht="22.5">
      <c r="A1794" s="99">
        <v>540806</v>
      </c>
      <c r="B1794" s="91" t="s">
        <v>1611</v>
      </c>
      <c r="C1794" s="118">
        <v>0</v>
      </c>
      <c r="D1794" s="102">
        <v>217444</v>
      </c>
      <c r="E1794" s="98" t="s">
        <v>307</v>
      </c>
      <c r="F1794" s="94" t="s">
        <v>308</v>
      </c>
      <c r="G1794" s="179"/>
    </row>
    <row r="1795" spans="1:7" ht="22.5">
      <c r="A1795" s="99">
        <v>540806</v>
      </c>
      <c r="B1795" s="91" t="s">
        <v>1611</v>
      </c>
      <c r="C1795" s="118">
        <v>0</v>
      </c>
      <c r="D1795" s="102">
        <v>183006</v>
      </c>
      <c r="E1795" s="98" t="s">
        <v>309</v>
      </c>
      <c r="F1795" s="94" t="s">
        <v>310</v>
      </c>
      <c r="G1795" s="179"/>
    </row>
    <row r="1796" spans="1:7" ht="22.5">
      <c r="A1796" s="99">
        <v>540806</v>
      </c>
      <c r="B1796" s="91" t="s">
        <v>1611</v>
      </c>
      <c r="C1796" s="118">
        <v>0</v>
      </c>
      <c r="D1796" s="102">
        <v>477740</v>
      </c>
      <c r="E1796" s="98" t="s">
        <v>311</v>
      </c>
      <c r="F1796" s="94" t="s">
        <v>312</v>
      </c>
      <c r="G1796" s="179"/>
    </row>
    <row r="1797" spans="1:7" ht="22.5">
      <c r="A1797" s="99">
        <v>540806</v>
      </c>
      <c r="B1797" s="91" t="s">
        <v>1611</v>
      </c>
      <c r="C1797" s="118">
        <v>0</v>
      </c>
      <c r="D1797" s="102">
        <v>199452</v>
      </c>
      <c r="E1797" s="98">
        <v>215513655</v>
      </c>
      <c r="F1797" s="94" t="s">
        <v>313</v>
      </c>
      <c r="G1797" s="179"/>
    </row>
    <row r="1798" spans="1:7" ht="22.5">
      <c r="A1798" s="99">
        <v>540806</v>
      </c>
      <c r="B1798" s="91" t="s">
        <v>1611</v>
      </c>
      <c r="C1798" s="118">
        <v>0</v>
      </c>
      <c r="D1798" s="102">
        <v>493833</v>
      </c>
      <c r="E1798" s="98">
        <v>215713657</v>
      </c>
      <c r="F1798" s="94" t="s">
        <v>314</v>
      </c>
      <c r="G1798" s="179"/>
    </row>
    <row r="1799" spans="1:7" ht="22.5">
      <c r="A1799" s="99">
        <v>540806</v>
      </c>
      <c r="B1799" s="91" t="s">
        <v>1611</v>
      </c>
      <c r="C1799" s="118">
        <v>0</v>
      </c>
      <c r="D1799" s="102">
        <v>340082</v>
      </c>
      <c r="E1799" s="98">
        <v>216713667</v>
      </c>
      <c r="F1799" s="94" t="s">
        <v>315</v>
      </c>
      <c r="G1799" s="179"/>
    </row>
    <row r="1800" spans="1:7" ht="22.5">
      <c r="A1800" s="99">
        <v>540806</v>
      </c>
      <c r="B1800" s="91" t="s">
        <v>1611</v>
      </c>
      <c r="C1800" s="118">
        <v>0</v>
      </c>
      <c r="D1800" s="102">
        <v>526393</v>
      </c>
      <c r="E1800" s="98" t="s">
        <v>316</v>
      </c>
      <c r="F1800" s="94" t="s">
        <v>317</v>
      </c>
      <c r="G1800" s="179"/>
    </row>
    <row r="1801" spans="1:7" ht="22.5">
      <c r="A1801" s="99">
        <v>540806</v>
      </c>
      <c r="B1801" s="91" t="s">
        <v>1611</v>
      </c>
      <c r="C1801" s="118">
        <v>0</v>
      </c>
      <c r="D1801" s="102">
        <v>199117</v>
      </c>
      <c r="E1801" s="98" t="s">
        <v>318</v>
      </c>
      <c r="F1801" s="94" t="s">
        <v>319</v>
      </c>
      <c r="G1801" s="179"/>
    </row>
    <row r="1802" spans="1:7" ht="22.5">
      <c r="A1802" s="99">
        <v>540806</v>
      </c>
      <c r="B1802" s="91" t="s">
        <v>1611</v>
      </c>
      <c r="C1802" s="118">
        <v>0</v>
      </c>
      <c r="D1802" s="102">
        <v>271629</v>
      </c>
      <c r="E1802" s="98">
        <v>218313683</v>
      </c>
      <c r="F1802" s="94" t="s">
        <v>320</v>
      </c>
      <c r="G1802" s="179"/>
    </row>
    <row r="1803" spans="1:7" ht="22.5">
      <c r="A1803" s="99">
        <v>540806</v>
      </c>
      <c r="B1803" s="91" t="s">
        <v>1611</v>
      </c>
      <c r="C1803" s="118">
        <v>0</v>
      </c>
      <c r="D1803" s="102">
        <v>469879</v>
      </c>
      <c r="E1803" s="98">
        <v>218813688</v>
      </c>
      <c r="F1803" s="94" t="s">
        <v>321</v>
      </c>
      <c r="G1803" s="179"/>
    </row>
    <row r="1804" spans="1:7" ht="22.5">
      <c r="A1804" s="99">
        <v>540806</v>
      </c>
      <c r="B1804" s="91" t="s">
        <v>1611</v>
      </c>
      <c r="C1804" s="118">
        <v>0</v>
      </c>
      <c r="D1804" s="102">
        <v>307024</v>
      </c>
      <c r="E1804" s="98" t="s">
        <v>322</v>
      </c>
      <c r="F1804" s="94" t="s">
        <v>323</v>
      </c>
      <c r="G1804" s="179"/>
    </row>
    <row r="1805" spans="1:7" ht="22.5">
      <c r="A1805" s="99">
        <v>540806</v>
      </c>
      <c r="B1805" s="91" t="s">
        <v>1611</v>
      </c>
      <c r="C1805" s="118">
        <v>0</v>
      </c>
      <c r="D1805" s="102">
        <v>117320</v>
      </c>
      <c r="E1805" s="98" t="s">
        <v>324</v>
      </c>
      <c r="F1805" s="94" t="s">
        <v>325</v>
      </c>
      <c r="G1805" s="179"/>
    </row>
    <row r="1806" spans="1:7" ht="22.5">
      <c r="A1806" s="99">
        <v>540806</v>
      </c>
      <c r="B1806" s="91" t="s">
        <v>1611</v>
      </c>
      <c r="C1806" s="118">
        <v>0</v>
      </c>
      <c r="D1806" s="102">
        <v>228418</v>
      </c>
      <c r="E1806" s="98" t="s">
        <v>326</v>
      </c>
      <c r="F1806" s="94" t="s">
        <v>327</v>
      </c>
      <c r="G1806" s="179"/>
    </row>
    <row r="1807" spans="1:7" ht="22.5">
      <c r="A1807" s="99">
        <v>540806</v>
      </c>
      <c r="B1807" s="91" t="s">
        <v>1611</v>
      </c>
      <c r="C1807" s="118">
        <v>0</v>
      </c>
      <c r="D1807" s="102">
        <v>408530</v>
      </c>
      <c r="E1807" s="98" t="s">
        <v>328</v>
      </c>
      <c r="F1807" s="94" t="s">
        <v>329</v>
      </c>
      <c r="G1807" s="179"/>
    </row>
    <row r="1808" spans="1:7" ht="22.5">
      <c r="A1808" s="99">
        <v>540806</v>
      </c>
      <c r="B1808" s="91" t="s">
        <v>1611</v>
      </c>
      <c r="C1808" s="118">
        <v>0</v>
      </c>
      <c r="D1808" s="102">
        <v>566648</v>
      </c>
      <c r="E1808" s="98" t="s">
        <v>330</v>
      </c>
      <c r="F1808" s="94" t="s">
        <v>331</v>
      </c>
      <c r="G1808" s="179"/>
    </row>
    <row r="1809" spans="1:7" ht="22.5">
      <c r="A1809" s="99">
        <v>540806</v>
      </c>
      <c r="B1809" s="91" t="s">
        <v>1611</v>
      </c>
      <c r="C1809" s="118">
        <v>0</v>
      </c>
      <c r="D1809" s="102">
        <v>223230</v>
      </c>
      <c r="E1809" s="98" t="s">
        <v>332</v>
      </c>
      <c r="F1809" s="94" t="s">
        <v>333</v>
      </c>
      <c r="G1809" s="179"/>
    </row>
    <row r="1810" spans="1:7" ht="22.5">
      <c r="A1810" s="99">
        <v>540806</v>
      </c>
      <c r="B1810" s="91" t="s">
        <v>1611</v>
      </c>
      <c r="C1810" s="118">
        <v>0</v>
      </c>
      <c r="D1810" s="102">
        <v>262401</v>
      </c>
      <c r="E1810" s="98" t="s">
        <v>334</v>
      </c>
      <c r="F1810" s="94" t="s">
        <v>335</v>
      </c>
      <c r="G1810" s="179"/>
    </row>
    <row r="1811" spans="1:7" ht="22.5">
      <c r="A1811" s="99">
        <v>540806</v>
      </c>
      <c r="B1811" s="91" t="s">
        <v>1611</v>
      </c>
      <c r="C1811" s="118">
        <v>0</v>
      </c>
      <c r="D1811" s="102">
        <v>168350</v>
      </c>
      <c r="E1811" s="98" t="s">
        <v>336</v>
      </c>
      <c r="F1811" s="94" t="s">
        <v>337</v>
      </c>
      <c r="G1811" s="179"/>
    </row>
    <row r="1812" spans="1:7" ht="22.5">
      <c r="A1812" s="99">
        <v>540806</v>
      </c>
      <c r="B1812" s="91" t="s">
        <v>1611</v>
      </c>
      <c r="C1812" s="118">
        <v>0</v>
      </c>
      <c r="D1812" s="102">
        <v>21575</v>
      </c>
      <c r="E1812" s="98" t="s">
        <v>338</v>
      </c>
      <c r="F1812" s="94" t="s">
        <v>339</v>
      </c>
      <c r="G1812" s="179"/>
    </row>
    <row r="1813" spans="1:7" ht="22.5">
      <c r="A1813" s="99">
        <v>540806</v>
      </c>
      <c r="B1813" s="91" t="s">
        <v>1611</v>
      </c>
      <c r="C1813" s="118">
        <v>0</v>
      </c>
      <c r="D1813" s="102">
        <v>177696</v>
      </c>
      <c r="E1813" s="98" t="s">
        <v>340</v>
      </c>
      <c r="F1813" s="94" t="s">
        <v>341</v>
      </c>
      <c r="G1813" s="179"/>
    </row>
    <row r="1814" spans="1:7" ht="22.5">
      <c r="A1814" s="99">
        <v>540806</v>
      </c>
      <c r="B1814" s="91" t="s">
        <v>1611</v>
      </c>
      <c r="C1814" s="118">
        <v>0</v>
      </c>
      <c r="D1814" s="102">
        <v>56585</v>
      </c>
      <c r="E1814" s="98" t="s">
        <v>342</v>
      </c>
      <c r="F1814" s="94" t="s">
        <v>343</v>
      </c>
      <c r="G1814" s="179"/>
    </row>
    <row r="1815" spans="1:7" ht="22.5">
      <c r="A1815" s="99">
        <v>540806</v>
      </c>
      <c r="B1815" s="91" t="s">
        <v>1611</v>
      </c>
      <c r="C1815" s="118">
        <v>0</v>
      </c>
      <c r="D1815" s="102">
        <v>91258</v>
      </c>
      <c r="E1815" s="98" t="s">
        <v>344</v>
      </c>
      <c r="F1815" s="94" t="s">
        <v>345</v>
      </c>
      <c r="G1815" s="179"/>
    </row>
    <row r="1816" spans="1:7" ht="22.5">
      <c r="A1816" s="99">
        <v>540806</v>
      </c>
      <c r="B1816" s="91" t="s">
        <v>1611</v>
      </c>
      <c r="C1816" s="118">
        <v>0</v>
      </c>
      <c r="D1816" s="102">
        <v>21941</v>
      </c>
      <c r="E1816" s="98" t="s">
        <v>346</v>
      </c>
      <c r="F1816" s="94" t="s">
        <v>347</v>
      </c>
      <c r="G1816" s="179"/>
    </row>
    <row r="1817" spans="1:7" ht="22.5">
      <c r="A1817" s="99">
        <v>540806</v>
      </c>
      <c r="B1817" s="91" t="s">
        <v>1611</v>
      </c>
      <c r="C1817" s="118">
        <v>0</v>
      </c>
      <c r="D1817" s="102">
        <v>28140</v>
      </c>
      <c r="E1817" s="98" t="s">
        <v>348</v>
      </c>
      <c r="F1817" s="94" t="s">
        <v>349</v>
      </c>
      <c r="G1817" s="179"/>
    </row>
    <row r="1818" spans="1:7" ht="22.5">
      <c r="A1818" s="99">
        <v>540806</v>
      </c>
      <c r="B1818" s="91" t="s">
        <v>1611</v>
      </c>
      <c r="C1818" s="118">
        <v>0</v>
      </c>
      <c r="D1818" s="102">
        <v>86767</v>
      </c>
      <c r="E1818" s="98" t="s">
        <v>350</v>
      </c>
      <c r="F1818" s="94" t="s">
        <v>351</v>
      </c>
      <c r="G1818" s="179"/>
    </row>
    <row r="1819" spans="1:7" ht="22.5">
      <c r="A1819" s="99">
        <v>540806</v>
      </c>
      <c r="B1819" s="91" t="s">
        <v>1611</v>
      </c>
      <c r="C1819" s="118">
        <v>0</v>
      </c>
      <c r="D1819" s="102">
        <v>54547</v>
      </c>
      <c r="E1819" s="98" t="s">
        <v>352</v>
      </c>
      <c r="F1819" s="94" t="s">
        <v>2699</v>
      </c>
      <c r="G1819" s="179"/>
    </row>
    <row r="1820" spans="1:7" ht="22.5">
      <c r="A1820" s="99">
        <v>540806</v>
      </c>
      <c r="B1820" s="91" t="s">
        <v>1611</v>
      </c>
      <c r="C1820" s="118">
        <v>0</v>
      </c>
      <c r="D1820" s="102">
        <v>30644</v>
      </c>
      <c r="E1820" s="98" t="s">
        <v>353</v>
      </c>
      <c r="F1820" s="94" t="s">
        <v>354</v>
      </c>
      <c r="G1820" s="179"/>
    </row>
    <row r="1821" spans="1:7" ht="22.5">
      <c r="A1821" s="99">
        <v>540806</v>
      </c>
      <c r="B1821" s="91" t="s">
        <v>1611</v>
      </c>
      <c r="C1821" s="118">
        <v>0</v>
      </c>
      <c r="D1821" s="102">
        <v>68662</v>
      </c>
      <c r="E1821" s="98" t="s">
        <v>355</v>
      </c>
      <c r="F1821" s="94" t="s">
        <v>356</v>
      </c>
      <c r="G1821" s="179"/>
    </row>
    <row r="1822" spans="1:7" ht="22.5">
      <c r="A1822" s="99">
        <v>540806</v>
      </c>
      <c r="B1822" s="91" t="s">
        <v>1611</v>
      </c>
      <c r="C1822" s="118">
        <v>0</v>
      </c>
      <c r="D1822" s="102">
        <v>6550</v>
      </c>
      <c r="E1822" s="98">
        <v>211415114</v>
      </c>
      <c r="F1822" s="94" t="s">
        <v>357</v>
      </c>
      <c r="G1822" s="179"/>
    </row>
    <row r="1823" spans="1:7" ht="22.5">
      <c r="A1823" s="99">
        <v>540806</v>
      </c>
      <c r="B1823" s="91" t="s">
        <v>1611</v>
      </c>
      <c r="C1823" s="118">
        <v>0</v>
      </c>
      <c r="D1823" s="102">
        <v>42334</v>
      </c>
      <c r="E1823" s="98" t="s">
        <v>358</v>
      </c>
      <c r="F1823" s="94" t="s">
        <v>2700</v>
      </c>
      <c r="G1823" s="179"/>
    </row>
    <row r="1824" spans="1:7" ht="22.5">
      <c r="A1824" s="99">
        <v>540806</v>
      </c>
      <c r="B1824" s="91" t="s">
        <v>1611</v>
      </c>
      <c r="C1824" s="118">
        <v>0</v>
      </c>
      <c r="D1824" s="102">
        <v>40038</v>
      </c>
      <c r="E1824" s="98" t="s">
        <v>2449</v>
      </c>
      <c r="F1824" s="94" t="s">
        <v>359</v>
      </c>
      <c r="G1824" s="179"/>
    </row>
    <row r="1825" spans="1:7" ht="22.5">
      <c r="A1825" s="99">
        <v>540806</v>
      </c>
      <c r="B1825" s="91" t="s">
        <v>1611</v>
      </c>
      <c r="C1825" s="118">
        <v>0</v>
      </c>
      <c r="D1825" s="102">
        <v>43586</v>
      </c>
      <c r="E1825" s="96" t="s">
        <v>1615</v>
      </c>
      <c r="F1825" s="94" t="s">
        <v>360</v>
      </c>
      <c r="G1825" s="179"/>
    </row>
    <row r="1826" spans="1:7" ht="22.5">
      <c r="A1826" s="99">
        <v>540806</v>
      </c>
      <c r="B1826" s="91" t="s">
        <v>1611</v>
      </c>
      <c r="C1826" s="118">
        <v>0</v>
      </c>
      <c r="D1826" s="102">
        <v>37704</v>
      </c>
      <c r="E1826" s="98" t="s">
        <v>361</v>
      </c>
      <c r="F1826" s="94" t="s">
        <v>362</v>
      </c>
      <c r="G1826" s="179"/>
    </row>
    <row r="1827" spans="1:7" ht="22.5">
      <c r="A1827" s="99">
        <v>540806</v>
      </c>
      <c r="B1827" s="91" t="s">
        <v>1611</v>
      </c>
      <c r="C1827" s="118">
        <v>0</v>
      </c>
      <c r="D1827" s="102">
        <v>592232</v>
      </c>
      <c r="E1827" s="98" t="s">
        <v>363</v>
      </c>
      <c r="F1827" s="94" t="s">
        <v>364</v>
      </c>
      <c r="G1827" s="179"/>
    </row>
    <row r="1828" spans="1:7" ht="22.5">
      <c r="A1828" s="99">
        <v>540806</v>
      </c>
      <c r="B1828" s="91" t="s">
        <v>1611</v>
      </c>
      <c r="C1828" s="118">
        <v>0</v>
      </c>
      <c r="D1828" s="102">
        <v>64169</v>
      </c>
      <c r="E1828" s="98" t="s">
        <v>365</v>
      </c>
      <c r="F1828" s="94" t="s">
        <v>366</v>
      </c>
      <c r="G1828" s="179"/>
    </row>
    <row r="1829" spans="1:7" ht="22.5">
      <c r="A1829" s="99">
        <v>540806</v>
      </c>
      <c r="B1829" s="91" t="s">
        <v>1611</v>
      </c>
      <c r="C1829" s="118">
        <v>0</v>
      </c>
      <c r="D1829" s="102">
        <v>151722</v>
      </c>
      <c r="E1829" s="98" t="s">
        <v>367</v>
      </c>
      <c r="F1829" s="94" t="s">
        <v>368</v>
      </c>
      <c r="G1829" s="179"/>
    </row>
    <row r="1830" spans="1:7" ht="22.5">
      <c r="A1830" s="99">
        <v>540806</v>
      </c>
      <c r="B1830" s="91" t="s">
        <v>1611</v>
      </c>
      <c r="C1830" s="118">
        <v>0</v>
      </c>
      <c r="D1830" s="102">
        <v>78585</v>
      </c>
      <c r="E1830" s="98" t="s">
        <v>369</v>
      </c>
      <c r="F1830" s="94" t="s">
        <v>370</v>
      </c>
      <c r="G1830" s="179"/>
    </row>
    <row r="1831" spans="1:7" ht="22.5">
      <c r="A1831" s="99">
        <v>540806</v>
      </c>
      <c r="B1831" s="91" t="s">
        <v>1611</v>
      </c>
      <c r="C1831" s="118">
        <v>0</v>
      </c>
      <c r="D1831" s="102">
        <v>30862</v>
      </c>
      <c r="E1831" s="98" t="s">
        <v>371</v>
      </c>
      <c r="F1831" s="94" t="s">
        <v>372</v>
      </c>
      <c r="G1831" s="179"/>
    </row>
    <row r="1832" spans="1:7" ht="22.5">
      <c r="A1832" s="99">
        <v>540806</v>
      </c>
      <c r="B1832" s="91" t="s">
        <v>1611</v>
      </c>
      <c r="C1832" s="118">
        <v>0</v>
      </c>
      <c r="D1832" s="102">
        <v>46443</v>
      </c>
      <c r="E1832" s="98">
        <v>218915189</v>
      </c>
      <c r="F1832" s="94" t="s">
        <v>2770</v>
      </c>
      <c r="G1832" s="179"/>
    </row>
    <row r="1833" spans="1:7" ht="22.5">
      <c r="A1833" s="99">
        <v>540806</v>
      </c>
      <c r="B1833" s="91" t="s">
        <v>1611</v>
      </c>
      <c r="C1833" s="118">
        <v>0</v>
      </c>
      <c r="D1833" s="102">
        <v>89583</v>
      </c>
      <c r="E1833" s="98" t="s">
        <v>2355</v>
      </c>
      <c r="F1833" s="94" t="s">
        <v>373</v>
      </c>
      <c r="G1833" s="179"/>
    </row>
    <row r="1834" spans="1:7" ht="22.5">
      <c r="A1834" s="99">
        <v>540806</v>
      </c>
      <c r="B1834" s="91" t="s">
        <v>1611</v>
      </c>
      <c r="C1834" s="118">
        <v>0</v>
      </c>
      <c r="D1834" s="102">
        <v>44159</v>
      </c>
      <c r="E1834" s="98" t="s">
        <v>374</v>
      </c>
      <c r="F1834" s="94" t="s">
        <v>375</v>
      </c>
      <c r="G1834" s="179"/>
    </row>
    <row r="1835" spans="1:7" ht="22.5">
      <c r="A1835" s="99">
        <v>540806</v>
      </c>
      <c r="B1835" s="91" t="s">
        <v>1611</v>
      </c>
      <c r="C1835" s="118">
        <v>0</v>
      </c>
      <c r="D1835" s="102">
        <v>24611</v>
      </c>
      <c r="E1835" s="98" t="s">
        <v>376</v>
      </c>
      <c r="F1835" s="94" t="s">
        <v>377</v>
      </c>
      <c r="G1835" s="179"/>
    </row>
    <row r="1836" spans="1:7" ht="22.5">
      <c r="A1836" s="99">
        <v>540806</v>
      </c>
      <c r="B1836" s="91" t="s">
        <v>1611</v>
      </c>
      <c r="C1836" s="118">
        <v>0</v>
      </c>
      <c r="D1836" s="102">
        <v>49971</v>
      </c>
      <c r="E1836" s="98" t="s">
        <v>378</v>
      </c>
      <c r="F1836" s="94" t="s">
        <v>379</v>
      </c>
      <c r="G1836" s="179"/>
    </row>
    <row r="1837" spans="1:7" ht="22.5">
      <c r="A1837" s="99">
        <v>540806</v>
      </c>
      <c r="B1837" s="91" t="s">
        <v>1611</v>
      </c>
      <c r="C1837" s="118">
        <v>0</v>
      </c>
      <c r="D1837" s="102">
        <v>82933</v>
      </c>
      <c r="E1837" s="98" t="s">
        <v>380</v>
      </c>
      <c r="F1837" s="94" t="s">
        <v>381</v>
      </c>
      <c r="G1837" s="179"/>
    </row>
    <row r="1838" spans="1:7" ht="22.5">
      <c r="A1838" s="99">
        <v>540806</v>
      </c>
      <c r="B1838" s="91" t="s">
        <v>1611</v>
      </c>
      <c r="C1838" s="118">
        <v>0</v>
      </c>
      <c r="D1838" s="102">
        <v>43887</v>
      </c>
      <c r="E1838" s="98" t="s">
        <v>382</v>
      </c>
      <c r="F1838" s="94" t="s">
        <v>383</v>
      </c>
      <c r="G1838" s="179"/>
    </row>
    <row r="1839" spans="1:7" ht="22.5">
      <c r="A1839" s="99">
        <v>540806</v>
      </c>
      <c r="B1839" s="91" t="s">
        <v>1611</v>
      </c>
      <c r="C1839" s="118">
        <v>0</v>
      </c>
      <c r="D1839" s="102">
        <v>20415</v>
      </c>
      <c r="E1839" s="98" t="s">
        <v>384</v>
      </c>
      <c r="F1839" s="94" t="s">
        <v>385</v>
      </c>
      <c r="G1839" s="179"/>
    </row>
    <row r="1840" spans="1:7" ht="22.5">
      <c r="A1840" s="99">
        <v>540806</v>
      </c>
      <c r="B1840" s="91" t="s">
        <v>1611</v>
      </c>
      <c r="C1840" s="118">
        <v>0</v>
      </c>
      <c r="D1840" s="102">
        <v>69323</v>
      </c>
      <c r="E1840" s="98">
        <v>213215232</v>
      </c>
      <c r="F1840" s="94" t="s">
        <v>386</v>
      </c>
      <c r="G1840" s="179"/>
    </row>
    <row r="1841" spans="1:7" ht="22.5">
      <c r="A1841" s="99">
        <v>540806</v>
      </c>
      <c r="B1841" s="91" t="s">
        <v>1611</v>
      </c>
      <c r="C1841" s="118">
        <v>0</v>
      </c>
      <c r="D1841" s="102">
        <v>19820</v>
      </c>
      <c r="E1841" s="98" t="s">
        <v>387</v>
      </c>
      <c r="F1841" s="94" t="s">
        <v>388</v>
      </c>
      <c r="G1841" s="179"/>
    </row>
    <row r="1842" spans="1:7" ht="22.5">
      <c r="A1842" s="99">
        <v>540806</v>
      </c>
      <c r="B1842" s="91" t="s">
        <v>1611</v>
      </c>
      <c r="C1842" s="118">
        <v>0</v>
      </c>
      <c r="D1842" s="102">
        <v>58868</v>
      </c>
      <c r="E1842" s="98" t="s">
        <v>389</v>
      </c>
      <c r="F1842" s="94" t="s">
        <v>390</v>
      </c>
      <c r="G1842" s="179"/>
    </row>
    <row r="1843" spans="1:7" ht="22.5">
      <c r="A1843" s="99">
        <v>540806</v>
      </c>
      <c r="B1843" s="91" t="s">
        <v>1611</v>
      </c>
      <c r="C1843" s="118">
        <v>0</v>
      </c>
      <c r="D1843" s="102">
        <v>31420</v>
      </c>
      <c r="E1843" s="98" t="s">
        <v>391</v>
      </c>
      <c r="F1843" s="94" t="s">
        <v>392</v>
      </c>
      <c r="G1843" s="179"/>
    </row>
    <row r="1844" spans="1:7" ht="22.5">
      <c r="A1844" s="99">
        <v>540806</v>
      </c>
      <c r="B1844" s="91" t="s">
        <v>1611</v>
      </c>
      <c r="C1844" s="118">
        <v>0</v>
      </c>
      <c r="D1844" s="102">
        <v>55381</v>
      </c>
      <c r="E1844" s="98" t="s">
        <v>393</v>
      </c>
      <c r="F1844" s="94" t="s">
        <v>394</v>
      </c>
      <c r="G1844" s="179"/>
    </row>
    <row r="1845" spans="1:7" ht="22.5">
      <c r="A1845" s="99">
        <v>540806</v>
      </c>
      <c r="B1845" s="91" t="s">
        <v>1611</v>
      </c>
      <c r="C1845" s="118">
        <v>0</v>
      </c>
      <c r="D1845" s="102">
        <v>38697</v>
      </c>
      <c r="E1845" s="98" t="s">
        <v>395</v>
      </c>
      <c r="F1845" s="94" t="s">
        <v>396</v>
      </c>
      <c r="G1845" s="179"/>
    </row>
    <row r="1846" spans="1:7" ht="22.5">
      <c r="A1846" s="99">
        <v>540806</v>
      </c>
      <c r="B1846" s="91" t="s">
        <v>1611</v>
      </c>
      <c r="C1846" s="118">
        <v>0</v>
      </c>
      <c r="D1846" s="102">
        <v>35739</v>
      </c>
      <c r="E1846" s="98" t="s">
        <v>397</v>
      </c>
      <c r="F1846" s="94" t="s">
        <v>398</v>
      </c>
      <c r="G1846" s="179"/>
    </row>
    <row r="1847" spans="1:7" ht="22.5">
      <c r="A1847" s="99">
        <v>540806</v>
      </c>
      <c r="B1847" s="91" t="s">
        <v>1611</v>
      </c>
      <c r="C1847" s="118">
        <v>0</v>
      </c>
      <c r="D1847" s="102">
        <v>47644</v>
      </c>
      <c r="E1847" s="98" t="s">
        <v>399</v>
      </c>
      <c r="F1847" s="94" t="s">
        <v>400</v>
      </c>
      <c r="G1847" s="179"/>
    </row>
    <row r="1848" spans="1:7" ht="22.5">
      <c r="A1848" s="99">
        <v>540806</v>
      </c>
      <c r="B1848" s="91" t="s">
        <v>1611</v>
      </c>
      <c r="C1848" s="118">
        <v>0</v>
      </c>
      <c r="D1848" s="102">
        <v>169248</v>
      </c>
      <c r="E1848" s="98" t="s">
        <v>401</v>
      </c>
      <c r="F1848" s="94" t="s">
        <v>402</v>
      </c>
      <c r="G1848" s="179"/>
    </row>
    <row r="1849" spans="1:7" ht="22.5">
      <c r="A1849" s="99">
        <v>540806</v>
      </c>
      <c r="B1849" s="91" t="s">
        <v>1611</v>
      </c>
      <c r="C1849" s="118">
        <v>0</v>
      </c>
      <c r="D1849" s="102">
        <v>21103</v>
      </c>
      <c r="E1849" s="98" t="s">
        <v>403</v>
      </c>
      <c r="F1849" s="94" t="s">
        <v>404</v>
      </c>
      <c r="G1849" s="179"/>
    </row>
    <row r="1850" spans="1:7" ht="22.5">
      <c r="A1850" s="99">
        <v>540806</v>
      </c>
      <c r="B1850" s="91" t="s">
        <v>1611</v>
      </c>
      <c r="C1850" s="118">
        <v>0</v>
      </c>
      <c r="D1850" s="102">
        <v>110875</v>
      </c>
      <c r="E1850" s="98" t="s">
        <v>405</v>
      </c>
      <c r="F1850" s="94" t="s">
        <v>406</v>
      </c>
      <c r="G1850" s="179"/>
    </row>
    <row r="1851" spans="1:7" ht="22.5">
      <c r="A1851" s="99">
        <v>540806</v>
      </c>
      <c r="B1851" s="91" t="s">
        <v>1611</v>
      </c>
      <c r="C1851" s="118">
        <v>0</v>
      </c>
      <c r="D1851" s="102">
        <v>38732</v>
      </c>
      <c r="E1851" s="98" t="s">
        <v>407</v>
      </c>
      <c r="F1851" s="94" t="s">
        <v>408</v>
      </c>
      <c r="G1851" s="179"/>
    </row>
    <row r="1852" spans="1:7" ht="22.5">
      <c r="A1852" s="99">
        <v>540806</v>
      </c>
      <c r="B1852" s="91" t="s">
        <v>1611</v>
      </c>
      <c r="C1852" s="118">
        <v>0</v>
      </c>
      <c r="D1852" s="102">
        <v>48110</v>
      </c>
      <c r="E1852" s="98">
        <v>213215332</v>
      </c>
      <c r="F1852" s="94" t="s">
        <v>409</v>
      </c>
      <c r="G1852" s="179"/>
    </row>
    <row r="1853" spans="1:7" ht="22.5">
      <c r="A1853" s="99">
        <v>540806</v>
      </c>
      <c r="B1853" s="91" t="s">
        <v>1611</v>
      </c>
      <c r="C1853" s="118">
        <v>0</v>
      </c>
      <c r="D1853" s="102">
        <v>20328</v>
      </c>
      <c r="E1853" s="98" t="s">
        <v>410</v>
      </c>
      <c r="F1853" s="94" t="s">
        <v>411</v>
      </c>
      <c r="G1853" s="179"/>
    </row>
    <row r="1854" spans="1:7" ht="22.5">
      <c r="A1854" s="99">
        <v>540806</v>
      </c>
      <c r="B1854" s="91" t="s">
        <v>1611</v>
      </c>
      <c r="C1854" s="118">
        <v>0</v>
      </c>
      <c r="D1854" s="102">
        <v>62241</v>
      </c>
      <c r="E1854" s="98" t="s">
        <v>412</v>
      </c>
      <c r="F1854" s="94" t="s">
        <v>413</v>
      </c>
      <c r="G1854" s="179"/>
    </row>
    <row r="1855" spans="1:7" ht="22.5">
      <c r="A1855" s="99">
        <v>540806</v>
      </c>
      <c r="B1855" s="91" t="s">
        <v>1611</v>
      </c>
      <c r="C1855" s="118">
        <v>0</v>
      </c>
      <c r="D1855" s="102">
        <v>59288</v>
      </c>
      <c r="E1855" s="98" t="s">
        <v>414</v>
      </c>
      <c r="F1855" s="94" t="s">
        <v>110</v>
      </c>
      <c r="G1855" s="179"/>
    </row>
    <row r="1856" spans="1:7" ht="22.5">
      <c r="A1856" s="99">
        <v>540806</v>
      </c>
      <c r="B1856" s="91" t="s">
        <v>1611</v>
      </c>
      <c r="C1856" s="118">
        <v>0</v>
      </c>
      <c r="D1856" s="102">
        <v>54414</v>
      </c>
      <c r="E1856" s="98" t="s">
        <v>415</v>
      </c>
      <c r="F1856" s="94" t="s">
        <v>416</v>
      </c>
      <c r="G1856" s="179"/>
    </row>
    <row r="1857" spans="1:7" ht="22.5">
      <c r="A1857" s="99">
        <v>540806</v>
      </c>
      <c r="B1857" s="91" t="s">
        <v>1611</v>
      </c>
      <c r="C1857" s="118">
        <v>0</v>
      </c>
      <c r="D1857" s="102">
        <v>24695</v>
      </c>
      <c r="E1857" s="98" t="s">
        <v>417</v>
      </c>
      <c r="F1857" s="94" t="s">
        <v>418</v>
      </c>
      <c r="G1857" s="179"/>
    </row>
    <row r="1858" spans="1:7" ht="22.5">
      <c r="A1858" s="99">
        <v>540806</v>
      </c>
      <c r="B1858" s="91" t="s">
        <v>1611</v>
      </c>
      <c r="C1858" s="118">
        <v>0</v>
      </c>
      <c r="D1858" s="102">
        <v>15290</v>
      </c>
      <c r="E1858" s="98" t="s">
        <v>419</v>
      </c>
      <c r="F1858" s="94" t="s">
        <v>420</v>
      </c>
      <c r="G1858" s="179"/>
    </row>
    <row r="1859" spans="1:7" ht="22.5">
      <c r="A1859" s="99">
        <v>540806</v>
      </c>
      <c r="B1859" s="91" t="s">
        <v>1611</v>
      </c>
      <c r="C1859" s="118">
        <v>0</v>
      </c>
      <c r="D1859" s="102">
        <v>39267</v>
      </c>
      <c r="E1859" s="98" t="s">
        <v>421</v>
      </c>
      <c r="F1859" s="94" t="s">
        <v>422</v>
      </c>
      <c r="G1859" s="179"/>
    </row>
    <row r="1860" spans="1:7" ht="22.5">
      <c r="A1860" s="99">
        <v>540806</v>
      </c>
      <c r="B1860" s="91" t="s">
        <v>1611</v>
      </c>
      <c r="C1860" s="118">
        <v>0</v>
      </c>
      <c r="D1860" s="102">
        <v>108413</v>
      </c>
      <c r="E1860" s="98" t="s">
        <v>423</v>
      </c>
      <c r="F1860" s="94" t="s">
        <v>424</v>
      </c>
      <c r="G1860" s="179"/>
    </row>
    <row r="1861" spans="1:7" ht="22.5">
      <c r="A1861" s="99">
        <v>540806</v>
      </c>
      <c r="B1861" s="91" t="s">
        <v>1611</v>
      </c>
      <c r="C1861" s="118">
        <v>0</v>
      </c>
      <c r="D1861" s="102">
        <v>48456</v>
      </c>
      <c r="E1861" s="98" t="s">
        <v>425</v>
      </c>
      <c r="F1861" s="94" t="s">
        <v>426</v>
      </c>
      <c r="G1861" s="179"/>
    </row>
    <row r="1862" spans="1:7" ht="22.5">
      <c r="A1862" s="99">
        <v>540806</v>
      </c>
      <c r="B1862" s="91" t="s">
        <v>1611</v>
      </c>
      <c r="C1862" s="118">
        <v>0</v>
      </c>
      <c r="D1862" s="102">
        <v>105298</v>
      </c>
      <c r="E1862" s="98" t="s">
        <v>427</v>
      </c>
      <c r="F1862" s="94" t="s">
        <v>428</v>
      </c>
      <c r="G1862" s="179"/>
    </row>
    <row r="1863" spans="1:7" ht="22.5">
      <c r="A1863" s="99">
        <v>540806</v>
      </c>
      <c r="B1863" s="91" t="s">
        <v>1611</v>
      </c>
      <c r="C1863" s="118">
        <v>0</v>
      </c>
      <c r="D1863" s="102">
        <v>96426</v>
      </c>
      <c r="E1863" s="98" t="s">
        <v>429</v>
      </c>
      <c r="F1863" s="94" t="s">
        <v>430</v>
      </c>
      <c r="G1863" s="179"/>
    </row>
    <row r="1864" spans="1:7" ht="22.5">
      <c r="A1864" s="99">
        <v>540806</v>
      </c>
      <c r="B1864" s="91" t="s">
        <v>1611</v>
      </c>
      <c r="C1864" s="118">
        <v>0</v>
      </c>
      <c r="D1864" s="102">
        <v>55711</v>
      </c>
      <c r="E1864" s="98" t="s">
        <v>431</v>
      </c>
      <c r="F1864" s="94" t="s">
        <v>432</v>
      </c>
      <c r="G1864" s="179"/>
    </row>
    <row r="1865" spans="1:7" ht="22.5">
      <c r="A1865" s="99">
        <v>540806</v>
      </c>
      <c r="B1865" s="91" t="s">
        <v>1611</v>
      </c>
      <c r="C1865" s="118">
        <v>0</v>
      </c>
      <c r="D1865" s="102">
        <v>61711</v>
      </c>
      <c r="E1865" s="98" t="s">
        <v>433</v>
      </c>
      <c r="F1865" s="94" t="s">
        <v>434</v>
      </c>
      <c r="G1865" s="179"/>
    </row>
    <row r="1866" spans="1:7" ht="22.5">
      <c r="A1866" s="99">
        <v>540806</v>
      </c>
      <c r="B1866" s="91" t="s">
        <v>1611</v>
      </c>
      <c r="C1866" s="118">
        <v>0</v>
      </c>
      <c r="D1866" s="102">
        <v>239528</v>
      </c>
      <c r="E1866" s="98" t="s">
        <v>435</v>
      </c>
      <c r="F1866" s="94" t="s">
        <v>436</v>
      </c>
      <c r="G1866" s="179"/>
    </row>
    <row r="1867" spans="1:7" ht="22.5">
      <c r="A1867" s="99">
        <v>540806</v>
      </c>
      <c r="B1867" s="91" t="s">
        <v>1611</v>
      </c>
      <c r="C1867" s="118">
        <v>0</v>
      </c>
      <c r="D1867" s="102">
        <v>56972</v>
      </c>
      <c r="E1867" s="98">
        <v>217615476</v>
      </c>
      <c r="F1867" s="94" t="s">
        <v>437</v>
      </c>
      <c r="G1867" s="179"/>
    </row>
    <row r="1868" spans="1:7" ht="22.5">
      <c r="A1868" s="99">
        <v>540806</v>
      </c>
      <c r="B1868" s="91" t="s">
        <v>1611</v>
      </c>
      <c r="C1868" s="118">
        <v>0</v>
      </c>
      <c r="D1868" s="102">
        <v>113249</v>
      </c>
      <c r="E1868" s="98" t="s">
        <v>2594</v>
      </c>
      <c r="F1868" s="94" t="s">
        <v>438</v>
      </c>
      <c r="G1868" s="179"/>
    </row>
    <row r="1869" spans="1:7" ht="22.5">
      <c r="A1869" s="99">
        <v>540806</v>
      </c>
      <c r="B1869" s="91" t="s">
        <v>1611</v>
      </c>
      <c r="C1869" s="118">
        <v>0</v>
      </c>
      <c r="D1869" s="102">
        <v>127970</v>
      </c>
      <c r="E1869" s="98" t="s">
        <v>2629</v>
      </c>
      <c r="F1869" s="94" t="s">
        <v>439</v>
      </c>
      <c r="G1869" s="179"/>
    </row>
    <row r="1870" spans="1:7" ht="22.5">
      <c r="A1870" s="99">
        <v>540806</v>
      </c>
      <c r="B1870" s="91" t="s">
        <v>1611</v>
      </c>
      <c r="C1870" s="118">
        <v>0</v>
      </c>
      <c r="D1870" s="102">
        <v>52946</v>
      </c>
      <c r="E1870" s="98" t="s">
        <v>440</v>
      </c>
      <c r="F1870" s="94" t="s">
        <v>441</v>
      </c>
      <c r="G1870" s="179"/>
    </row>
    <row r="1871" spans="1:7" ht="22.5">
      <c r="A1871" s="99">
        <v>540806</v>
      </c>
      <c r="B1871" s="91" t="s">
        <v>1611</v>
      </c>
      <c r="C1871" s="118">
        <v>0</v>
      </c>
      <c r="D1871" s="102">
        <v>31888</v>
      </c>
      <c r="E1871" s="98" t="s">
        <v>442</v>
      </c>
      <c r="F1871" s="94" t="s">
        <v>443</v>
      </c>
      <c r="G1871" s="179"/>
    </row>
    <row r="1872" spans="1:7" ht="22.5">
      <c r="A1872" s="99">
        <v>540806</v>
      </c>
      <c r="B1872" s="91" t="s">
        <v>1611</v>
      </c>
      <c r="C1872" s="118">
        <v>0</v>
      </c>
      <c r="D1872" s="102">
        <v>119399</v>
      </c>
      <c r="E1872" s="98" t="s">
        <v>444</v>
      </c>
      <c r="F1872" s="94" t="s">
        <v>445</v>
      </c>
      <c r="G1872" s="179"/>
    </row>
    <row r="1873" spans="1:7" ht="22.5">
      <c r="A1873" s="99">
        <v>540806</v>
      </c>
      <c r="B1873" s="91" t="s">
        <v>1611</v>
      </c>
      <c r="C1873" s="118">
        <v>0</v>
      </c>
      <c r="D1873" s="102">
        <v>21333</v>
      </c>
      <c r="E1873" s="98" t="s">
        <v>2377</v>
      </c>
      <c r="F1873" s="94" t="s">
        <v>446</v>
      </c>
      <c r="G1873" s="179"/>
    </row>
    <row r="1874" spans="1:7" ht="22.5">
      <c r="A1874" s="99">
        <v>540806</v>
      </c>
      <c r="B1874" s="91" t="s">
        <v>1611</v>
      </c>
      <c r="C1874" s="118">
        <v>0</v>
      </c>
      <c r="D1874" s="102">
        <v>35702</v>
      </c>
      <c r="E1874" s="98">
        <v>211415514</v>
      </c>
      <c r="F1874" s="94" t="s">
        <v>447</v>
      </c>
      <c r="G1874" s="179"/>
    </row>
    <row r="1875" spans="1:7" ht="22.5">
      <c r="A1875" s="99">
        <v>540806</v>
      </c>
      <c r="B1875" s="91" t="s">
        <v>1611</v>
      </c>
      <c r="C1875" s="118">
        <v>0</v>
      </c>
      <c r="D1875" s="102">
        <v>274339</v>
      </c>
      <c r="E1875" s="98" t="s">
        <v>448</v>
      </c>
      <c r="F1875" s="94" t="s">
        <v>449</v>
      </c>
      <c r="G1875" s="179"/>
    </row>
    <row r="1876" spans="1:7" ht="22.5">
      <c r="A1876" s="99">
        <v>540806</v>
      </c>
      <c r="B1876" s="91" t="s">
        <v>1611</v>
      </c>
      <c r="C1876" s="118">
        <v>0</v>
      </c>
      <c r="D1876" s="102">
        <v>25555</v>
      </c>
      <c r="E1876" s="98" t="s">
        <v>450</v>
      </c>
      <c r="F1876" s="94" t="s">
        <v>451</v>
      </c>
      <c r="G1876" s="179"/>
    </row>
    <row r="1877" spans="1:7" ht="22.5">
      <c r="A1877" s="99">
        <v>540806</v>
      </c>
      <c r="B1877" s="91" t="s">
        <v>1611</v>
      </c>
      <c r="C1877" s="118">
        <v>0</v>
      </c>
      <c r="D1877" s="102">
        <v>21356</v>
      </c>
      <c r="E1877" s="98">
        <v>212215522</v>
      </c>
      <c r="F1877" s="94" t="s">
        <v>452</v>
      </c>
      <c r="G1877" s="179"/>
    </row>
    <row r="1878" spans="1:7" ht="22.5">
      <c r="A1878" s="99">
        <v>540806</v>
      </c>
      <c r="B1878" s="91" t="s">
        <v>1611</v>
      </c>
      <c r="C1878" s="118">
        <v>0</v>
      </c>
      <c r="D1878" s="102">
        <v>105462</v>
      </c>
      <c r="E1878" s="98" t="s">
        <v>453</v>
      </c>
      <c r="F1878" s="94" t="s">
        <v>454</v>
      </c>
      <c r="G1878" s="179"/>
    </row>
    <row r="1879" spans="1:7" ht="22.5">
      <c r="A1879" s="99">
        <v>540806</v>
      </c>
      <c r="B1879" s="91" t="s">
        <v>1611</v>
      </c>
      <c r="C1879" s="118">
        <v>0</v>
      </c>
      <c r="D1879" s="102">
        <v>39954</v>
      </c>
      <c r="E1879" s="98" t="s">
        <v>455</v>
      </c>
      <c r="F1879" s="94" t="s">
        <v>456</v>
      </c>
      <c r="G1879" s="179"/>
    </row>
    <row r="1880" spans="1:7" ht="22.5">
      <c r="A1880" s="99">
        <v>540806</v>
      </c>
      <c r="B1880" s="91" t="s">
        <v>1611</v>
      </c>
      <c r="C1880" s="118">
        <v>0</v>
      </c>
      <c r="D1880" s="102">
        <v>51656</v>
      </c>
      <c r="E1880" s="98" t="s">
        <v>2455</v>
      </c>
      <c r="F1880" s="94" t="s">
        <v>457</v>
      </c>
      <c r="G1880" s="179"/>
    </row>
    <row r="1881" spans="1:7" ht="22.5">
      <c r="A1881" s="99">
        <v>540806</v>
      </c>
      <c r="B1881" s="91" t="s">
        <v>1611</v>
      </c>
      <c r="C1881" s="118">
        <v>0</v>
      </c>
      <c r="D1881" s="102">
        <v>87208</v>
      </c>
      <c r="E1881" s="98" t="s">
        <v>458</v>
      </c>
      <c r="F1881" s="94" t="s">
        <v>459</v>
      </c>
      <c r="G1881" s="179"/>
    </row>
    <row r="1882" spans="1:7" ht="22.5">
      <c r="A1882" s="99">
        <v>540806</v>
      </c>
      <c r="B1882" s="91" t="s">
        <v>1611</v>
      </c>
      <c r="C1882" s="118">
        <v>0</v>
      </c>
      <c r="D1882" s="102">
        <v>23074</v>
      </c>
      <c r="E1882" s="98" t="s">
        <v>2476</v>
      </c>
      <c r="F1882" s="94" t="s">
        <v>460</v>
      </c>
      <c r="G1882" s="179"/>
    </row>
    <row r="1883" spans="1:7" ht="22.5">
      <c r="A1883" s="99">
        <v>540806</v>
      </c>
      <c r="B1883" s="91" t="s">
        <v>1611</v>
      </c>
      <c r="C1883" s="118">
        <v>0</v>
      </c>
      <c r="D1883" s="102">
        <v>457211</v>
      </c>
      <c r="E1883" s="98" t="s">
        <v>2561</v>
      </c>
      <c r="F1883" s="94" t="s">
        <v>461</v>
      </c>
      <c r="G1883" s="179"/>
    </row>
    <row r="1884" spans="1:7" ht="22.5">
      <c r="A1884" s="99">
        <v>540806</v>
      </c>
      <c r="B1884" s="91" t="s">
        <v>1611</v>
      </c>
      <c r="C1884" s="118">
        <v>0</v>
      </c>
      <c r="D1884" s="102">
        <v>91138</v>
      </c>
      <c r="E1884" s="98">
        <v>218015580</v>
      </c>
      <c r="F1884" s="94" t="s">
        <v>462</v>
      </c>
      <c r="G1884" s="179"/>
    </row>
    <row r="1885" spans="1:7" ht="22.5">
      <c r="A1885" s="99">
        <v>540806</v>
      </c>
      <c r="B1885" s="91" t="s">
        <v>1611</v>
      </c>
      <c r="C1885" s="118">
        <v>0</v>
      </c>
      <c r="D1885" s="102">
        <v>109731</v>
      </c>
      <c r="E1885" s="98" t="s">
        <v>2649</v>
      </c>
      <c r="F1885" s="94" t="s">
        <v>463</v>
      </c>
      <c r="G1885" s="179"/>
    </row>
    <row r="1886" spans="1:7" ht="22.5">
      <c r="A1886" s="99">
        <v>540806</v>
      </c>
      <c r="B1886" s="91" t="s">
        <v>1611</v>
      </c>
      <c r="C1886" s="118">
        <v>0</v>
      </c>
      <c r="D1886" s="102">
        <v>63909</v>
      </c>
      <c r="E1886" s="98">
        <v>210015600</v>
      </c>
      <c r="F1886" s="94" t="s">
        <v>464</v>
      </c>
      <c r="G1886" s="179"/>
    </row>
    <row r="1887" spans="1:7" ht="22.5">
      <c r="A1887" s="99">
        <v>540806</v>
      </c>
      <c r="B1887" s="91" t="s">
        <v>1611</v>
      </c>
      <c r="C1887" s="118">
        <v>0</v>
      </c>
      <c r="D1887" s="102">
        <v>28975</v>
      </c>
      <c r="E1887" s="98" t="s">
        <v>465</v>
      </c>
      <c r="F1887" s="94" t="s">
        <v>466</v>
      </c>
      <c r="G1887" s="179"/>
    </row>
    <row r="1888" spans="1:7" ht="22.5">
      <c r="A1888" s="99">
        <v>540806</v>
      </c>
      <c r="B1888" s="91" t="s">
        <v>1611</v>
      </c>
      <c r="C1888" s="118">
        <v>0</v>
      </c>
      <c r="D1888" s="102">
        <v>185663</v>
      </c>
      <c r="E1888" s="98" t="s">
        <v>467</v>
      </c>
      <c r="F1888" s="94" t="s">
        <v>468</v>
      </c>
      <c r="G1888" s="179"/>
    </row>
    <row r="1889" spans="1:7" ht="22.5">
      <c r="A1889" s="99">
        <v>540806</v>
      </c>
      <c r="B1889" s="91" t="s">
        <v>1611</v>
      </c>
      <c r="C1889" s="118">
        <v>0</v>
      </c>
      <c r="D1889" s="102">
        <v>36813</v>
      </c>
      <c r="E1889" s="98" t="s">
        <v>469</v>
      </c>
      <c r="F1889" s="94" t="s">
        <v>470</v>
      </c>
      <c r="G1889" s="179"/>
    </row>
    <row r="1890" spans="1:7" ht="22.5">
      <c r="A1890" s="99">
        <v>540806</v>
      </c>
      <c r="B1890" s="91" t="s">
        <v>1611</v>
      </c>
      <c r="C1890" s="118">
        <v>0</v>
      </c>
      <c r="D1890" s="102">
        <v>165732</v>
      </c>
      <c r="E1890" s="98" t="s">
        <v>471</v>
      </c>
      <c r="F1890" s="94" t="s">
        <v>472</v>
      </c>
      <c r="G1890" s="179"/>
    </row>
    <row r="1891" spans="1:7" ht="22.5">
      <c r="A1891" s="99">
        <v>540806</v>
      </c>
      <c r="B1891" s="91" t="s">
        <v>1611</v>
      </c>
      <c r="C1891" s="118">
        <v>0</v>
      </c>
      <c r="D1891" s="102">
        <v>20104</v>
      </c>
      <c r="E1891" s="98" t="s">
        <v>473</v>
      </c>
      <c r="F1891" s="94" t="s">
        <v>474</v>
      </c>
      <c r="G1891" s="179"/>
    </row>
    <row r="1892" spans="1:7" ht="22.5">
      <c r="A1892" s="99">
        <v>540806</v>
      </c>
      <c r="B1892" s="91" t="s">
        <v>1611</v>
      </c>
      <c r="C1892" s="118">
        <v>0</v>
      </c>
      <c r="D1892" s="102">
        <v>58470</v>
      </c>
      <c r="E1892" s="98" t="s">
        <v>475</v>
      </c>
      <c r="F1892" s="94" t="s">
        <v>476</v>
      </c>
      <c r="G1892" s="179"/>
    </row>
    <row r="1893" spans="1:7" ht="22.5">
      <c r="A1893" s="99">
        <v>540806</v>
      </c>
      <c r="B1893" s="91" t="s">
        <v>1611</v>
      </c>
      <c r="C1893" s="118">
        <v>0</v>
      </c>
      <c r="D1893" s="102">
        <v>63224</v>
      </c>
      <c r="E1893" s="98" t="s">
        <v>477</v>
      </c>
      <c r="F1893" s="94" t="s">
        <v>478</v>
      </c>
      <c r="G1893" s="179"/>
    </row>
    <row r="1894" spans="1:7" ht="22.5">
      <c r="A1894" s="99">
        <v>540806</v>
      </c>
      <c r="B1894" s="91" t="s">
        <v>1611</v>
      </c>
      <c r="C1894" s="118">
        <v>0</v>
      </c>
      <c r="D1894" s="102">
        <v>56496</v>
      </c>
      <c r="E1894" s="98" t="s">
        <v>479</v>
      </c>
      <c r="F1894" s="94" t="s">
        <v>480</v>
      </c>
      <c r="G1894" s="179"/>
    </row>
    <row r="1895" spans="1:7" ht="22.5">
      <c r="A1895" s="99">
        <v>540806</v>
      </c>
      <c r="B1895" s="91" t="s">
        <v>1611</v>
      </c>
      <c r="C1895" s="118">
        <v>0</v>
      </c>
      <c r="D1895" s="102">
        <v>46052</v>
      </c>
      <c r="E1895" s="98">
        <v>217615676</v>
      </c>
      <c r="F1895" s="94" t="s">
        <v>481</v>
      </c>
      <c r="G1895" s="179"/>
    </row>
    <row r="1896" spans="1:7" ht="22.5">
      <c r="A1896" s="99">
        <v>540806</v>
      </c>
      <c r="B1896" s="91" t="s">
        <v>1611</v>
      </c>
      <c r="C1896" s="118">
        <v>0</v>
      </c>
      <c r="D1896" s="102">
        <v>110896</v>
      </c>
      <c r="E1896" s="98">
        <v>218115681</v>
      </c>
      <c r="F1896" s="94" t="s">
        <v>482</v>
      </c>
      <c r="G1896" s="179"/>
    </row>
    <row r="1897" spans="1:7" ht="22.5">
      <c r="A1897" s="99">
        <v>540806</v>
      </c>
      <c r="B1897" s="91" t="s">
        <v>1611</v>
      </c>
      <c r="C1897" s="118">
        <v>0</v>
      </c>
      <c r="D1897" s="102">
        <v>88260</v>
      </c>
      <c r="E1897" s="98">
        <v>218615686</v>
      </c>
      <c r="F1897" s="94" t="s">
        <v>483</v>
      </c>
      <c r="G1897" s="179"/>
    </row>
    <row r="1898" spans="1:7" ht="22.5">
      <c r="A1898" s="99">
        <v>540806</v>
      </c>
      <c r="B1898" s="91" t="s">
        <v>1611</v>
      </c>
      <c r="C1898" s="118">
        <v>0</v>
      </c>
      <c r="D1898" s="102">
        <v>49614</v>
      </c>
      <c r="E1898" s="98">
        <v>219015690</v>
      </c>
      <c r="F1898" s="94" t="s">
        <v>484</v>
      </c>
      <c r="G1898" s="179"/>
    </row>
    <row r="1899" spans="1:7" ht="22.5">
      <c r="A1899" s="99">
        <v>540806</v>
      </c>
      <c r="B1899" s="91" t="s">
        <v>1611</v>
      </c>
      <c r="C1899" s="118">
        <v>0</v>
      </c>
      <c r="D1899" s="102">
        <v>102966</v>
      </c>
      <c r="E1899" s="96">
        <v>219315693</v>
      </c>
      <c r="F1899" s="94" t="s">
        <v>485</v>
      </c>
      <c r="G1899" s="179"/>
    </row>
    <row r="1900" spans="1:7" ht="22.5">
      <c r="A1900" s="99">
        <v>540806</v>
      </c>
      <c r="B1900" s="91" t="s">
        <v>1611</v>
      </c>
      <c r="C1900" s="118">
        <v>0</v>
      </c>
      <c r="D1900" s="102">
        <v>30522</v>
      </c>
      <c r="E1900" s="98">
        <v>219615696</v>
      </c>
      <c r="F1900" s="94" t="s">
        <v>486</v>
      </c>
      <c r="G1900" s="179"/>
    </row>
    <row r="1901" spans="1:7" ht="22.5">
      <c r="A1901" s="99">
        <v>540806</v>
      </c>
      <c r="B1901" s="91" t="s">
        <v>1611</v>
      </c>
      <c r="C1901" s="118">
        <v>0</v>
      </c>
      <c r="D1901" s="102">
        <v>26023</v>
      </c>
      <c r="E1901" s="98">
        <v>212015720</v>
      </c>
      <c r="F1901" s="94" t="s">
        <v>487</v>
      </c>
      <c r="G1901" s="179"/>
    </row>
    <row r="1902" spans="1:7" ht="22.5">
      <c r="A1902" s="99">
        <v>540806</v>
      </c>
      <c r="B1902" s="91" t="s">
        <v>1611</v>
      </c>
      <c r="C1902" s="118">
        <v>0</v>
      </c>
      <c r="D1902" s="102">
        <v>12798</v>
      </c>
      <c r="E1902" s="98">
        <v>212315723</v>
      </c>
      <c r="F1902" s="94" t="s">
        <v>488</v>
      </c>
      <c r="G1902" s="179"/>
    </row>
    <row r="1903" spans="1:7" ht="22.5">
      <c r="A1903" s="99">
        <v>540806</v>
      </c>
      <c r="B1903" s="91" t="s">
        <v>1611</v>
      </c>
      <c r="C1903" s="118">
        <v>0</v>
      </c>
      <c r="D1903" s="102">
        <v>105900</v>
      </c>
      <c r="E1903" s="98">
        <v>214015740</v>
      </c>
      <c r="F1903" s="94" t="s">
        <v>489</v>
      </c>
      <c r="G1903" s="179"/>
    </row>
    <row r="1904" spans="1:7" ht="22.5">
      <c r="A1904" s="99">
        <v>540806</v>
      </c>
      <c r="B1904" s="91" t="s">
        <v>1611</v>
      </c>
      <c r="C1904" s="118">
        <v>0</v>
      </c>
      <c r="D1904" s="102">
        <v>114927</v>
      </c>
      <c r="E1904" s="98">
        <v>215315753</v>
      </c>
      <c r="F1904" s="94" t="s">
        <v>490</v>
      </c>
      <c r="G1904" s="179"/>
    </row>
    <row r="1905" spans="1:7" ht="22.5">
      <c r="A1905" s="99">
        <v>540806</v>
      </c>
      <c r="B1905" s="91" t="s">
        <v>1611</v>
      </c>
      <c r="C1905" s="118">
        <v>0</v>
      </c>
      <c r="D1905" s="102">
        <v>92230</v>
      </c>
      <c r="E1905" s="98">
        <v>215515755</v>
      </c>
      <c r="F1905" s="94" t="s">
        <v>491</v>
      </c>
      <c r="G1905" s="179"/>
    </row>
    <row r="1906" spans="1:7" ht="22.5">
      <c r="A1906" s="99">
        <v>540806</v>
      </c>
      <c r="B1906" s="91" t="s">
        <v>1611</v>
      </c>
      <c r="C1906" s="118">
        <v>0</v>
      </c>
      <c r="D1906" s="102">
        <v>79097</v>
      </c>
      <c r="E1906" s="98">
        <v>215715757</v>
      </c>
      <c r="F1906" s="94" t="s">
        <v>492</v>
      </c>
      <c r="G1906" s="179"/>
    </row>
    <row r="1907" spans="1:7" ht="22.5">
      <c r="A1907" s="99">
        <v>540806</v>
      </c>
      <c r="B1907" s="91" t="s">
        <v>1611</v>
      </c>
      <c r="C1907" s="118">
        <v>0</v>
      </c>
      <c r="D1907" s="102">
        <v>41307</v>
      </c>
      <c r="E1907" s="98">
        <v>216115761</v>
      </c>
      <c r="F1907" s="94" t="s">
        <v>493</v>
      </c>
      <c r="G1907" s="179"/>
    </row>
    <row r="1908" spans="1:7" ht="22.5">
      <c r="A1908" s="99">
        <v>540806</v>
      </c>
      <c r="B1908" s="91" t="s">
        <v>1611</v>
      </c>
      <c r="C1908" s="118">
        <v>0</v>
      </c>
      <c r="D1908" s="102">
        <v>38399</v>
      </c>
      <c r="E1908" s="98">
        <v>216215762</v>
      </c>
      <c r="F1908" s="94" t="s">
        <v>494</v>
      </c>
      <c r="G1908" s="179"/>
    </row>
    <row r="1909" spans="1:7" ht="22.5">
      <c r="A1909" s="99">
        <v>540806</v>
      </c>
      <c r="B1909" s="91" t="s">
        <v>1611</v>
      </c>
      <c r="C1909" s="118">
        <v>0</v>
      </c>
      <c r="D1909" s="102">
        <v>83931</v>
      </c>
      <c r="E1909" s="98">
        <v>216315763</v>
      </c>
      <c r="F1909" s="94" t="s">
        <v>495</v>
      </c>
      <c r="G1909" s="179"/>
    </row>
    <row r="1910" spans="1:7" ht="22.5">
      <c r="A1910" s="99">
        <v>540806</v>
      </c>
      <c r="B1910" s="91" t="s">
        <v>1611</v>
      </c>
      <c r="C1910" s="118">
        <v>0</v>
      </c>
      <c r="D1910" s="102">
        <v>71913</v>
      </c>
      <c r="E1910" s="98">
        <v>216415764</v>
      </c>
      <c r="F1910" s="94" t="s">
        <v>496</v>
      </c>
      <c r="G1910" s="179"/>
    </row>
    <row r="1911" spans="1:7" ht="22.5">
      <c r="A1911" s="99">
        <v>540806</v>
      </c>
      <c r="B1911" s="91" t="s">
        <v>1611</v>
      </c>
      <c r="C1911" s="118">
        <v>0</v>
      </c>
      <c r="D1911" s="102">
        <v>34732</v>
      </c>
      <c r="E1911" s="98">
        <v>217415774</v>
      </c>
      <c r="F1911" s="94" t="s">
        <v>497</v>
      </c>
      <c r="G1911" s="179"/>
    </row>
    <row r="1912" spans="1:7" ht="22.5">
      <c r="A1912" s="99">
        <v>540806</v>
      </c>
      <c r="B1912" s="91" t="s">
        <v>1611</v>
      </c>
      <c r="C1912" s="118">
        <v>0</v>
      </c>
      <c r="D1912" s="102">
        <v>52671</v>
      </c>
      <c r="E1912" s="98">
        <v>217615776</v>
      </c>
      <c r="F1912" s="94" t="s">
        <v>498</v>
      </c>
      <c r="G1912" s="179"/>
    </row>
    <row r="1913" spans="1:7" ht="22.5">
      <c r="A1913" s="99">
        <v>540806</v>
      </c>
      <c r="B1913" s="91" t="s">
        <v>1611</v>
      </c>
      <c r="C1913" s="118">
        <v>0</v>
      </c>
      <c r="D1913" s="102">
        <v>43101</v>
      </c>
      <c r="E1913" s="98">
        <v>217815778</v>
      </c>
      <c r="F1913" s="94" t="s">
        <v>499</v>
      </c>
      <c r="G1913" s="179"/>
    </row>
    <row r="1914" spans="1:7" ht="22.5">
      <c r="A1914" s="99">
        <v>540806</v>
      </c>
      <c r="B1914" s="91" t="s">
        <v>1611</v>
      </c>
      <c r="C1914" s="118">
        <v>0</v>
      </c>
      <c r="D1914" s="102">
        <v>62237</v>
      </c>
      <c r="E1914" s="98">
        <v>219015790</v>
      </c>
      <c r="F1914" s="94" t="s">
        <v>500</v>
      </c>
      <c r="G1914" s="179"/>
    </row>
    <row r="1915" spans="1:7" ht="22.5">
      <c r="A1915" s="99">
        <v>540806</v>
      </c>
      <c r="B1915" s="91" t="s">
        <v>1611</v>
      </c>
      <c r="C1915" s="118">
        <v>0</v>
      </c>
      <c r="D1915" s="102">
        <v>41897</v>
      </c>
      <c r="E1915" s="98">
        <v>219815798</v>
      </c>
      <c r="F1915" s="94" t="s">
        <v>501</v>
      </c>
      <c r="G1915" s="179"/>
    </row>
    <row r="1916" spans="1:7" ht="22.5">
      <c r="A1916" s="99">
        <v>540806</v>
      </c>
      <c r="B1916" s="91" t="s">
        <v>1611</v>
      </c>
      <c r="C1916" s="118">
        <v>0</v>
      </c>
      <c r="D1916" s="102">
        <v>94618</v>
      </c>
      <c r="E1916" s="98">
        <v>210415804</v>
      </c>
      <c r="F1916" s="94" t="s">
        <v>502</v>
      </c>
      <c r="G1916" s="179"/>
    </row>
    <row r="1917" spans="1:7" ht="22.5">
      <c r="A1917" s="99">
        <v>540806</v>
      </c>
      <c r="B1917" s="91" t="s">
        <v>1611</v>
      </c>
      <c r="C1917" s="118">
        <v>0</v>
      </c>
      <c r="D1917" s="102">
        <v>116518</v>
      </c>
      <c r="E1917" s="98">
        <v>210615806</v>
      </c>
      <c r="F1917" s="94" t="s">
        <v>503</v>
      </c>
      <c r="G1917" s="179"/>
    </row>
    <row r="1918" spans="1:7" ht="22.5">
      <c r="A1918" s="99">
        <v>540806</v>
      </c>
      <c r="B1918" s="91" t="s">
        <v>1611</v>
      </c>
      <c r="C1918" s="118">
        <v>0</v>
      </c>
      <c r="D1918" s="102">
        <v>26417</v>
      </c>
      <c r="E1918" s="98">
        <v>210815808</v>
      </c>
      <c r="F1918" s="94" t="s">
        <v>504</v>
      </c>
      <c r="G1918" s="179"/>
    </row>
    <row r="1919" spans="1:7" ht="22.5">
      <c r="A1919" s="99">
        <v>540806</v>
      </c>
      <c r="B1919" s="91" t="s">
        <v>1611</v>
      </c>
      <c r="C1919" s="118">
        <v>0</v>
      </c>
      <c r="D1919" s="102">
        <v>43591</v>
      </c>
      <c r="E1919" s="98">
        <v>211015810</v>
      </c>
      <c r="F1919" s="94" t="s">
        <v>505</v>
      </c>
      <c r="G1919" s="179"/>
    </row>
    <row r="1920" spans="1:7" ht="22.5">
      <c r="A1920" s="99">
        <v>540806</v>
      </c>
      <c r="B1920" s="91" t="s">
        <v>1611</v>
      </c>
      <c r="C1920" s="118">
        <v>0</v>
      </c>
      <c r="D1920" s="102">
        <v>101320</v>
      </c>
      <c r="E1920" s="98">
        <v>211415814</v>
      </c>
      <c r="F1920" s="94" t="s">
        <v>506</v>
      </c>
      <c r="G1920" s="179"/>
    </row>
    <row r="1921" spans="1:7" ht="22.5">
      <c r="A1921" s="99">
        <v>540806</v>
      </c>
      <c r="B1921" s="91" t="s">
        <v>1611</v>
      </c>
      <c r="C1921" s="118">
        <v>0</v>
      </c>
      <c r="D1921" s="102">
        <v>59989</v>
      </c>
      <c r="E1921" s="98">
        <v>211615816</v>
      </c>
      <c r="F1921" s="94" t="s">
        <v>507</v>
      </c>
      <c r="G1921" s="179"/>
    </row>
    <row r="1922" spans="1:7" ht="22.5">
      <c r="A1922" s="99">
        <v>540806</v>
      </c>
      <c r="B1922" s="91" t="s">
        <v>1611</v>
      </c>
      <c r="C1922" s="118">
        <v>0</v>
      </c>
      <c r="D1922" s="102">
        <v>42585</v>
      </c>
      <c r="E1922" s="98">
        <v>212015820</v>
      </c>
      <c r="F1922" s="94" t="s">
        <v>508</v>
      </c>
      <c r="G1922" s="179"/>
    </row>
    <row r="1923" spans="1:7" ht="22.5">
      <c r="A1923" s="99">
        <v>540806</v>
      </c>
      <c r="B1923" s="91" t="s">
        <v>1611</v>
      </c>
      <c r="C1923" s="118">
        <v>0</v>
      </c>
      <c r="D1923" s="102">
        <v>60928</v>
      </c>
      <c r="E1923" s="98">
        <v>212215822</v>
      </c>
      <c r="F1923" s="94" t="s">
        <v>509</v>
      </c>
      <c r="G1923" s="179"/>
    </row>
    <row r="1924" spans="1:7" ht="22.5">
      <c r="A1924" s="99">
        <v>540806</v>
      </c>
      <c r="B1924" s="91" t="s">
        <v>1611</v>
      </c>
      <c r="C1924" s="118">
        <v>0</v>
      </c>
      <c r="D1924" s="102">
        <v>20741</v>
      </c>
      <c r="E1924" s="98">
        <v>213215832</v>
      </c>
      <c r="F1924" s="94" t="s">
        <v>510</v>
      </c>
      <c r="G1924" s="179"/>
    </row>
    <row r="1925" spans="1:7" ht="22.5">
      <c r="A1925" s="99">
        <v>540806</v>
      </c>
      <c r="B1925" s="91" t="s">
        <v>1611</v>
      </c>
      <c r="C1925" s="118">
        <v>0</v>
      </c>
      <c r="D1925" s="102">
        <v>80424</v>
      </c>
      <c r="E1925" s="98">
        <v>213515835</v>
      </c>
      <c r="F1925" s="94" t="s">
        <v>511</v>
      </c>
      <c r="G1925" s="179"/>
    </row>
    <row r="1926" spans="1:7" ht="22.5">
      <c r="A1926" s="99">
        <v>540806</v>
      </c>
      <c r="B1926" s="91" t="s">
        <v>1611</v>
      </c>
      <c r="C1926" s="118">
        <v>0</v>
      </c>
      <c r="D1926" s="102">
        <v>97073</v>
      </c>
      <c r="E1926" s="98">
        <v>213715837</v>
      </c>
      <c r="F1926" s="94" t="s">
        <v>512</v>
      </c>
      <c r="G1926" s="179"/>
    </row>
    <row r="1927" spans="1:7" ht="22.5">
      <c r="A1927" s="99">
        <v>540806</v>
      </c>
      <c r="B1927" s="91" t="s">
        <v>1611</v>
      </c>
      <c r="C1927" s="118">
        <v>0</v>
      </c>
      <c r="D1927" s="102">
        <v>29368</v>
      </c>
      <c r="E1927" s="98">
        <v>213915839</v>
      </c>
      <c r="F1927" s="94" t="s">
        <v>513</v>
      </c>
      <c r="G1927" s="179"/>
    </row>
    <row r="1928" spans="1:7" ht="22.5">
      <c r="A1928" s="99">
        <v>540806</v>
      </c>
      <c r="B1928" s="91" t="s">
        <v>1611</v>
      </c>
      <c r="C1928" s="118">
        <v>0</v>
      </c>
      <c r="D1928" s="102">
        <v>99276</v>
      </c>
      <c r="E1928" s="98">
        <v>214215842</v>
      </c>
      <c r="F1928" s="94" t="s">
        <v>514</v>
      </c>
      <c r="G1928" s="179"/>
    </row>
    <row r="1929" spans="1:7" ht="22.5">
      <c r="A1929" s="99">
        <v>540806</v>
      </c>
      <c r="B1929" s="91" t="s">
        <v>1611</v>
      </c>
      <c r="C1929" s="118">
        <v>0</v>
      </c>
      <c r="D1929" s="102">
        <v>149933</v>
      </c>
      <c r="E1929" s="98">
        <v>216115861</v>
      </c>
      <c r="F1929" s="94" t="s">
        <v>515</v>
      </c>
      <c r="G1929" s="179"/>
    </row>
    <row r="1930" spans="1:7" ht="22.5">
      <c r="A1930" s="99">
        <v>540806</v>
      </c>
      <c r="B1930" s="91" t="s">
        <v>1611</v>
      </c>
      <c r="C1930" s="118">
        <v>0</v>
      </c>
      <c r="D1930" s="102">
        <v>33300</v>
      </c>
      <c r="E1930" s="98">
        <v>217915879</v>
      </c>
      <c r="F1930" s="94" t="s">
        <v>516</v>
      </c>
      <c r="G1930" s="179"/>
    </row>
    <row r="1931" spans="1:7" ht="22.5">
      <c r="A1931" s="99">
        <v>540806</v>
      </c>
      <c r="B1931" s="91" t="s">
        <v>1611</v>
      </c>
      <c r="C1931" s="118">
        <v>0</v>
      </c>
      <c r="D1931" s="102">
        <v>64327</v>
      </c>
      <c r="E1931" s="98">
        <v>219715897</v>
      </c>
      <c r="F1931" s="94" t="s">
        <v>517</v>
      </c>
      <c r="G1931" s="179"/>
    </row>
    <row r="1932" spans="1:7" ht="22.5">
      <c r="A1932" s="99">
        <v>540806</v>
      </c>
      <c r="B1932" s="91" t="s">
        <v>1611</v>
      </c>
      <c r="C1932" s="118">
        <v>0</v>
      </c>
      <c r="D1932" s="102">
        <v>264860</v>
      </c>
      <c r="E1932" s="98" t="s">
        <v>518</v>
      </c>
      <c r="F1932" s="94" t="s">
        <v>519</v>
      </c>
      <c r="G1932" s="179"/>
    </row>
    <row r="1933" spans="1:7" ht="22.5">
      <c r="A1933" s="99">
        <v>540806</v>
      </c>
      <c r="B1933" s="91" t="s">
        <v>1611</v>
      </c>
      <c r="C1933" s="118">
        <v>0</v>
      </c>
      <c r="D1933" s="102">
        <v>344148</v>
      </c>
      <c r="E1933" s="98">
        <v>214217042</v>
      </c>
      <c r="F1933" s="94" t="s">
        <v>520</v>
      </c>
      <c r="G1933" s="179"/>
    </row>
    <row r="1934" spans="1:7" ht="22.5">
      <c r="A1934" s="99">
        <v>540806</v>
      </c>
      <c r="B1934" s="91" t="s">
        <v>1611</v>
      </c>
      <c r="C1934" s="118">
        <v>0</v>
      </c>
      <c r="D1934" s="102">
        <v>140199</v>
      </c>
      <c r="E1934" s="98">
        <v>215017050</v>
      </c>
      <c r="F1934" s="94" t="s">
        <v>521</v>
      </c>
      <c r="G1934" s="179"/>
    </row>
    <row r="1935" spans="1:7" ht="22.5">
      <c r="A1935" s="99">
        <v>540806</v>
      </c>
      <c r="B1935" s="91" t="s">
        <v>1611</v>
      </c>
      <c r="C1935" s="118">
        <v>0</v>
      </c>
      <c r="D1935" s="102">
        <v>104395</v>
      </c>
      <c r="E1935" s="98">
        <v>218817088</v>
      </c>
      <c r="F1935" s="94" t="s">
        <v>522</v>
      </c>
      <c r="G1935" s="179"/>
    </row>
    <row r="1936" spans="1:7" ht="22.5">
      <c r="A1936" s="99">
        <v>540806</v>
      </c>
      <c r="B1936" s="91" t="s">
        <v>1611</v>
      </c>
      <c r="C1936" s="118">
        <v>0</v>
      </c>
      <c r="D1936" s="102">
        <v>454766</v>
      </c>
      <c r="E1936" s="98">
        <v>217417174</v>
      </c>
      <c r="F1936" s="94" t="s">
        <v>523</v>
      </c>
      <c r="G1936" s="179"/>
    </row>
    <row r="1937" spans="1:7" ht="22.5">
      <c r="A1937" s="99">
        <v>540806</v>
      </c>
      <c r="B1937" s="91" t="s">
        <v>1611</v>
      </c>
      <c r="C1937" s="118">
        <v>0</v>
      </c>
      <c r="D1937" s="102">
        <v>116965</v>
      </c>
      <c r="E1937" s="98">
        <v>217217272</v>
      </c>
      <c r="F1937" s="94" t="s">
        <v>524</v>
      </c>
      <c r="G1937" s="179"/>
    </row>
    <row r="1938" spans="1:7" ht="22.5">
      <c r="A1938" s="99">
        <v>540806</v>
      </c>
      <c r="B1938" s="91" t="s">
        <v>1611</v>
      </c>
      <c r="C1938" s="118">
        <v>0</v>
      </c>
      <c r="D1938" s="102">
        <v>717307</v>
      </c>
      <c r="E1938" s="98">
        <v>218017380</v>
      </c>
      <c r="F1938" s="94" t="s">
        <v>525</v>
      </c>
      <c r="G1938" s="179"/>
    </row>
    <row r="1939" spans="1:7" ht="22.5">
      <c r="A1939" s="99">
        <v>540806</v>
      </c>
      <c r="B1939" s="91" t="s">
        <v>1611</v>
      </c>
      <c r="C1939" s="118">
        <v>0</v>
      </c>
      <c r="D1939" s="102">
        <v>72765</v>
      </c>
      <c r="E1939" s="98">
        <v>218817388</v>
      </c>
      <c r="F1939" s="94" t="s">
        <v>526</v>
      </c>
      <c r="G1939" s="179"/>
    </row>
    <row r="1940" spans="1:7" ht="22.5">
      <c r="A1940" s="99">
        <v>540806</v>
      </c>
      <c r="B1940" s="91" t="s">
        <v>1611</v>
      </c>
      <c r="C1940" s="118">
        <v>0</v>
      </c>
      <c r="D1940" s="102">
        <v>151130</v>
      </c>
      <c r="E1940" s="98">
        <v>213317433</v>
      </c>
      <c r="F1940" s="94" t="s">
        <v>527</v>
      </c>
      <c r="G1940" s="179"/>
    </row>
    <row r="1941" spans="1:7" ht="22.5">
      <c r="A1941" s="99">
        <v>540806</v>
      </c>
      <c r="B1941" s="91" t="s">
        <v>1611</v>
      </c>
      <c r="C1941" s="118">
        <v>0</v>
      </c>
      <c r="D1941" s="102">
        <v>88770</v>
      </c>
      <c r="E1941" s="98">
        <v>214217442</v>
      </c>
      <c r="F1941" s="94" t="s">
        <v>528</v>
      </c>
      <c r="G1941" s="179"/>
    </row>
    <row r="1942" spans="1:7" ht="22.5">
      <c r="A1942" s="99">
        <v>540806</v>
      </c>
      <c r="B1942" s="91" t="s">
        <v>1611</v>
      </c>
      <c r="C1942" s="118">
        <v>0</v>
      </c>
      <c r="D1942" s="102">
        <v>146549</v>
      </c>
      <c r="E1942" s="98">
        <v>214417444</v>
      </c>
      <c r="F1942" s="94" t="s">
        <v>529</v>
      </c>
      <c r="G1942" s="179"/>
    </row>
    <row r="1943" spans="1:7" ht="22.5">
      <c r="A1943" s="99">
        <v>540806</v>
      </c>
      <c r="B1943" s="91" t="s">
        <v>1611</v>
      </c>
      <c r="C1943" s="118">
        <v>0</v>
      </c>
      <c r="D1943" s="102">
        <v>24952</v>
      </c>
      <c r="E1943" s="98">
        <v>214617446</v>
      </c>
      <c r="F1943" s="94" t="s">
        <v>530</v>
      </c>
      <c r="G1943" s="179"/>
    </row>
    <row r="1944" spans="1:7" ht="22.5">
      <c r="A1944" s="99">
        <v>540806</v>
      </c>
      <c r="B1944" s="91" t="s">
        <v>1611</v>
      </c>
      <c r="C1944" s="118">
        <v>0</v>
      </c>
      <c r="D1944" s="102">
        <v>243597</v>
      </c>
      <c r="E1944" s="98">
        <v>218617486</v>
      </c>
      <c r="F1944" s="94" t="s">
        <v>531</v>
      </c>
      <c r="G1944" s="179"/>
    </row>
    <row r="1945" spans="1:7" ht="22.5">
      <c r="A1945" s="99">
        <v>540806</v>
      </c>
      <c r="B1945" s="91" t="s">
        <v>1611</v>
      </c>
      <c r="C1945" s="118">
        <v>0</v>
      </c>
      <c r="D1945" s="102">
        <v>74182</v>
      </c>
      <c r="E1945" s="98">
        <v>219517495</v>
      </c>
      <c r="F1945" s="94" t="s">
        <v>532</v>
      </c>
      <c r="G1945" s="179"/>
    </row>
    <row r="1946" spans="1:7" ht="22.5">
      <c r="A1946" s="99">
        <v>540806</v>
      </c>
      <c r="B1946" s="91" t="s">
        <v>1611</v>
      </c>
      <c r="C1946" s="118">
        <v>0</v>
      </c>
      <c r="D1946" s="102">
        <v>166224</v>
      </c>
      <c r="E1946" s="98">
        <v>211317513</v>
      </c>
      <c r="F1946" s="94" t="s">
        <v>533</v>
      </c>
      <c r="G1946" s="179"/>
    </row>
    <row r="1947" spans="1:7" ht="22.5">
      <c r="A1947" s="99">
        <v>540806</v>
      </c>
      <c r="B1947" s="91" t="s">
        <v>1611</v>
      </c>
      <c r="C1947" s="118">
        <v>0</v>
      </c>
      <c r="D1947" s="102">
        <v>183227</v>
      </c>
      <c r="E1947" s="98">
        <v>212417524</v>
      </c>
      <c r="F1947" s="94" t="s">
        <v>534</v>
      </c>
      <c r="G1947" s="179"/>
    </row>
    <row r="1948" spans="1:7" ht="22.5">
      <c r="A1948" s="99">
        <v>540806</v>
      </c>
      <c r="B1948" s="91" t="s">
        <v>1611</v>
      </c>
      <c r="C1948" s="118">
        <v>0</v>
      </c>
      <c r="D1948" s="102">
        <v>254104</v>
      </c>
      <c r="E1948" s="98">
        <v>214117541</v>
      </c>
      <c r="F1948" s="94" t="s">
        <v>535</v>
      </c>
      <c r="G1948" s="179"/>
    </row>
    <row r="1949" spans="1:7" ht="22.5">
      <c r="A1949" s="99">
        <v>540806</v>
      </c>
      <c r="B1949" s="91" t="s">
        <v>1611</v>
      </c>
      <c r="C1949" s="118">
        <v>0</v>
      </c>
      <c r="D1949" s="102">
        <v>565060</v>
      </c>
      <c r="E1949" s="98">
        <v>211527615</v>
      </c>
      <c r="F1949" s="94" t="s">
        <v>536</v>
      </c>
      <c r="G1949" s="179"/>
    </row>
    <row r="1950" spans="1:7" ht="22.5">
      <c r="A1950" s="99">
        <v>540806</v>
      </c>
      <c r="B1950" s="91" t="s">
        <v>1611</v>
      </c>
      <c r="C1950" s="118">
        <v>0</v>
      </c>
      <c r="D1950" s="102">
        <v>105453</v>
      </c>
      <c r="E1950" s="98">
        <v>211617616</v>
      </c>
      <c r="F1950" s="94" t="s">
        <v>2713</v>
      </c>
      <c r="G1950" s="179"/>
    </row>
    <row r="1951" spans="1:7" ht="22.5">
      <c r="A1951" s="99">
        <v>540806</v>
      </c>
      <c r="B1951" s="91" t="s">
        <v>1611</v>
      </c>
      <c r="C1951" s="118">
        <v>0</v>
      </c>
      <c r="D1951" s="102">
        <v>208541</v>
      </c>
      <c r="E1951" s="98">
        <v>215317653</v>
      </c>
      <c r="F1951" s="94" t="s">
        <v>537</v>
      </c>
      <c r="G1951" s="179"/>
    </row>
    <row r="1952" spans="1:7" ht="22.5">
      <c r="A1952" s="99">
        <v>540806</v>
      </c>
      <c r="B1952" s="91" t="s">
        <v>1611</v>
      </c>
      <c r="C1952" s="118">
        <v>0</v>
      </c>
      <c r="D1952" s="102">
        <v>271776</v>
      </c>
      <c r="E1952" s="98">
        <v>216217662</v>
      </c>
      <c r="F1952" s="94" t="s">
        <v>538</v>
      </c>
      <c r="G1952" s="179"/>
    </row>
    <row r="1953" spans="1:7" ht="22.5">
      <c r="A1953" s="99">
        <v>540806</v>
      </c>
      <c r="B1953" s="91" t="s">
        <v>1611</v>
      </c>
      <c r="C1953" s="118">
        <v>0</v>
      </c>
      <c r="D1953" s="102">
        <v>58549</v>
      </c>
      <c r="E1953" s="98">
        <v>216517665</v>
      </c>
      <c r="F1953" s="94" t="s">
        <v>539</v>
      </c>
      <c r="G1953" s="179"/>
    </row>
    <row r="1954" spans="1:7" ht="22.5">
      <c r="A1954" s="99">
        <v>540806</v>
      </c>
      <c r="B1954" s="91" t="s">
        <v>1611</v>
      </c>
      <c r="C1954" s="118">
        <v>0</v>
      </c>
      <c r="D1954" s="102">
        <v>275803</v>
      </c>
      <c r="E1954" s="98">
        <v>217717777</v>
      </c>
      <c r="F1954" s="94" t="s">
        <v>540</v>
      </c>
      <c r="G1954" s="179"/>
    </row>
    <row r="1955" spans="1:7" ht="22.5">
      <c r="A1955" s="99">
        <v>540806</v>
      </c>
      <c r="B1955" s="91" t="s">
        <v>1611</v>
      </c>
      <c r="C1955" s="118">
        <v>0</v>
      </c>
      <c r="D1955" s="102">
        <v>103507</v>
      </c>
      <c r="E1955" s="98">
        <v>216717867</v>
      </c>
      <c r="F1955" s="94" t="s">
        <v>541</v>
      </c>
      <c r="G1955" s="179"/>
    </row>
    <row r="1956" spans="1:7" ht="22.5">
      <c r="A1956" s="99">
        <v>540806</v>
      </c>
      <c r="B1956" s="91" t="s">
        <v>1611</v>
      </c>
      <c r="C1956" s="118">
        <v>0</v>
      </c>
      <c r="D1956" s="102">
        <v>392926</v>
      </c>
      <c r="E1956" s="98">
        <v>217317873</v>
      </c>
      <c r="F1956" s="94" t="s">
        <v>542</v>
      </c>
      <c r="G1956" s="179"/>
    </row>
    <row r="1957" spans="1:7" ht="22.5">
      <c r="A1957" s="99">
        <v>540806</v>
      </c>
      <c r="B1957" s="91" t="s">
        <v>1611</v>
      </c>
      <c r="C1957" s="118">
        <v>0</v>
      </c>
      <c r="D1957" s="102">
        <v>170843</v>
      </c>
      <c r="E1957" s="98">
        <v>217717877</v>
      </c>
      <c r="F1957" s="94" t="s">
        <v>543</v>
      </c>
      <c r="G1957" s="179"/>
    </row>
    <row r="1958" spans="1:7" ht="22.5">
      <c r="A1958" s="99">
        <v>540806</v>
      </c>
      <c r="B1958" s="91" t="s">
        <v>1611</v>
      </c>
      <c r="C1958" s="118">
        <v>0</v>
      </c>
      <c r="D1958" s="102">
        <v>86220</v>
      </c>
      <c r="E1958" s="98">
        <v>212918029</v>
      </c>
      <c r="F1958" s="94" t="s">
        <v>544</v>
      </c>
      <c r="G1958" s="179"/>
    </row>
    <row r="1959" spans="1:7" ht="22.5">
      <c r="A1959" s="99">
        <v>540806</v>
      </c>
      <c r="B1959" s="91" t="s">
        <v>1611</v>
      </c>
      <c r="C1959" s="118">
        <v>0</v>
      </c>
      <c r="D1959" s="102">
        <v>153745</v>
      </c>
      <c r="E1959" s="98">
        <v>219418094</v>
      </c>
      <c r="F1959" s="94" t="s">
        <v>545</v>
      </c>
      <c r="G1959" s="179"/>
    </row>
    <row r="1960" spans="1:7" ht="22.5">
      <c r="A1960" s="99">
        <v>540806</v>
      </c>
      <c r="B1960" s="91" t="s">
        <v>1611</v>
      </c>
      <c r="C1960" s="118">
        <v>0</v>
      </c>
      <c r="D1960" s="102">
        <v>447582</v>
      </c>
      <c r="E1960" s="98">
        <v>215018150</v>
      </c>
      <c r="F1960" s="94" t="s">
        <v>546</v>
      </c>
      <c r="G1960" s="179"/>
    </row>
    <row r="1961" spans="1:7" ht="22.5">
      <c r="A1961" s="99">
        <v>540806</v>
      </c>
      <c r="B1961" s="91" t="s">
        <v>1611</v>
      </c>
      <c r="C1961" s="118">
        <v>0</v>
      </c>
      <c r="D1961" s="102">
        <v>154623</v>
      </c>
      <c r="E1961" s="98" t="s">
        <v>547</v>
      </c>
      <c r="F1961" s="94" t="s">
        <v>548</v>
      </c>
      <c r="G1961" s="179"/>
    </row>
    <row r="1962" spans="1:7" ht="22.5">
      <c r="A1962" s="99">
        <v>540806</v>
      </c>
      <c r="B1962" s="91" t="s">
        <v>1611</v>
      </c>
      <c r="C1962" s="118">
        <v>0</v>
      </c>
      <c r="D1962" s="102">
        <v>223517</v>
      </c>
      <c r="E1962" s="98" t="s">
        <v>549</v>
      </c>
      <c r="F1962" s="94" t="s">
        <v>550</v>
      </c>
      <c r="G1962" s="179"/>
    </row>
    <row r="1963" spans="1:7" ht="22.5">
      <c r="A1963" s="99">
        <v>540806</v>
      </c>
      <c r="B1963" s="91" t="s">
        <v>1611</v>
      </c>
      <c r="C1963" s="118">
        <v>0</v>
      </c>
      <c r="D1963" s="102">
        <v>186182</v>
      </c>
      <c r="E1963" s="98" t="s">
        <v>551</v>
      </c>
      <c r="F1963" s="94" t="s">
        <v>552</v>
      </c>
      <c r="G1963" s="179"/>
    </row>
    <row r="1964" spans="1:7" ht="22.5">
      <c r="A1964" s="99">
        <v>540806</v>
      </c>
      <c r="B1964" s="91" t="s">
        <v>1611</v>
      </c>
      <c r="C1964" s="118">
        <v>0</v>
      </c>
      <c r="D1964" s="102">
        <v>229012</v>
      </c>
      <c r="E1964" s="98" t="s">
        <v>553</v>
      </c>
      <c r="F1964" s="94" t="s">
        <v>554</v>
      </c>
      <c r="G1964" s="179"/>
    </row>
    <row r="1965" spans="1:7" ht="22.5">
      <c r="A1965" s="99">
        <v>540806</v>
      </c>
      <c r="B1965" s="91" t="s">
        <v>1611</v>
      </c>
      <c r="C1965" s="118">
        <v>0</v>
      </c>
      <c r="D1965" s="102">
        <v>206011</v>
      </c>
      <c r="E1965" s="98" t="s">
        <v>555</v>
      </c>
      <c r="F1965" s="94" t="s">
        <v>556</v>
      </c>
      <c r="G1965" s="179"/>
    </row>
    <row r="1966" spans="1:7" ht="22.5">
      <c r="A1966" s="99">
        <v>540806</v>
      </c>
      <c r="B1966" s="91" t="s">
        <v>1611</v>
      </c>
      <c r="C1966" s="118">
        <v>0</v>
      </c>
      <c r="D1966" s="102">
        <v>46333</v>
      </c>
      <c r="E1966" s="98" t="s">
        <v>557</v>
      </c>
      <c r="F1966" s="94" t="s">
        <v>558</v>
      </c>
      <c r="G1966" s="179"/>
    </row>
    <row r="1967" spans="1:7" ht="22.5">
      <c r="A1967" s="99">
        <v>540806</v>
      </c>
      <c r="B1967" s="91" t="s">
        <v>1611</v>
      </c>
      <c r="C1967" s="118">
        <v>0</v>
      </c>
      <c r="D1967" s="102">
        <v>513332</v>
      </c>
      <c r="E1967" s="98" t="s">
        <v>559</v>
      </c>
      <c r="F1967" s="94" t="s">
        <v>560</v>
      </c>
      <c r="G1967" s="179"/>
    </row>
    <row r="1968" spans="1:7" ht="22.5">
      <c r="A1968" s="99">
        <v>540806</v>
      </c>
      <c r="B1968" s="91" t="s">
        <v>1611</v>
      </c>
      <c r="C1968" s="118">
        <v>0</v>
      </c>
      <c r="D1968" s="102">
        <v>180827</v>
      </c>
      <c r="E1968" s="98">
        <v>211018610</v>
      </c>
      <c r="F1968" s="94" t="s">
        <v>561</v>
      </c>
      <c r="G1968" s="179"/>
    </row>
    <row r="1969" spans="1:7" ht="22.5">
      <c r="A1969" s="99">
        <v>540806</v>
      </c>
      <c r="B1969" s="91" t="s">
        <v>1611</v>
      </c>
      <c r="C1969" s="118">
        <v>0</v>
      </c>
      <c r="D1969" s="102">
        <v>801552</v>
      </c>
      <c r="E1969" s="98">
        <v>215318753</v>
      </c>
      <c r="F1969" s="94" t="s">
        <v>562</v>
      </c>
      <c r="G1969" s="179"/>
    </row>
    <row r="1970" spans="1:7" ht="22.5">
      <c r="A1970" s="99">
        <v>540806</v>
      </c>
      <c r="B1970" s="91" t="s">
        <v>1611</v>
      </c>
      <c r="C1970" s="118">
        <v>0</v>
      </c>
      <c r="D1970" s="102">
        <v>176067</v>
      </c>
      <c r="E1970" s="98">
        <v>215618756</v>
      </c>
      <c r="F1970" s="94" t="s">
        <v>563</v>
      </c>
      <c r="G1970" s="179"/>
    </row>
    <row r="1971" spans="1:7" ht="22.5">
      <c r="A1971" s="99">
        <v>540806</v>
      </c>
      <c r="B1971" s="91" t="s">
        <v>1611</v>
      </c>
      <c r="C1971" s="118">
        <v>0</v>
      </c>
      <c r="D1971" s="102">
        <v>115629</v>
      </c>
      <c r="E1971" s="98">
        <v>218518785</v>
      </c>
      <c r="F1971" s="94" t="s">
        <v>564</v>
      </c>
      <c r="G1971" s="179"/>
    </row>
    <row r="1972" spans="1:7" ht="22.5">
      <c r="A1972" s="99">
        <v>540806</v>
      </c>
      <c r="B1972" s="91" t="s">
        <v>1611</v>
      </c>
      <c r="C1972" s="118">
        <v>0</v>
      </c>
      <c r="D1972" s="102">
        <v>134581</v>
      </c>
      <c r="E1972" s="98">
        <v>216018860</v>
      </c>
      <c r="F1972" s="94" t="s">
        <v>207</v>
      </c>
      <c r="G1972" s="179"/>
    </row>
    <row r="1973" spans="1:7" ht="22.5">
      <c r="A1973" s="99">
        <v>540806</v>
      </c>
      <c r="B1973" s="91" t="s">
        <v>1611</v>
      </c>
      <c r="C1973" s="118">
        <v>0</v>
      </c>
      <c r="D1973" s="102">
        <v>199128</v>
      </c>
      <c r="E1973" s="98" t="s">
        <v>565</v>
      </c>
      <c r="F1973" s="94" t="s">
        <v>566</v>
      </c>
      <c r="G1973" s="179"/>
    </row>
    <row r="1974" spans="1:7" ht="22.5">
      <c r="A1974" s="99">
        <v>540806</v>
      </c>
      <c r="B1974" s="91" t="s">
        <v>1611</v>
      </c>
      <c r="C1974" s="118">
        <v>0</v>
      </c>
      <c r="D1974" s="102">
        <v>293314</v>
      </c>
      <c r="E1974" s="98" t="s">
        <v>2478</v>
      </c>
      <c r="F1974" s="94" t="s">
        <v>29</v>
      </c>
      <c r="G1974" s="179"/>
    </row>
    <row r="1975" spans="1:7" ht="22.5">
      <c r="A1975" s="99">
        <v>540806</v>
      </c>
      <c r="B1975" s="91" t="s">
        <v>1611</v>
      </c>
      <c r="C1975" s="118">
        <v>0</v>
      </c>
      <c r="D1975" s="102">
        <v>225052</v>
      </c>
      <c r="E1975" s="98" t="s">
        <v>567</v>
      </c>
      <c r="F1975" s="94" t="s">
        <v>568</v>
      </c>
      <c r="G1975" s="179"/>
    </row>
    <row r="1976" spans="1:7" ht="22.5">
      <c r="A1976" s="99">
        <v>540806</v>
      </c>
      <c r="B1976" s="91" t="s">
        <v>1611</v>
      </c>
      <c r="C1976" s="118">
        <v>0</v>
      </c>
      <c r="D1976" s="102">
        <v>448464</v>
      </c>
      <c r="E1976" s="98" t="s">
        <v>2330</v>
      </c>
      <c r="F1976" s="94" t="s">
        <v>2698</v>
      </c>
      <c r="G1976" s="179"/>
    </row>
    <row r="1977" spans="1:7" ht="22.5">
      <c r="A1977" s="99">
        <v>540806</v>
      </c>
      <c r="B1977" s="91" t="s">
        <v>1611</v>
      </c>
      <c r="C1977" s="118">
        <v>0</v>
      </c>
      <c r="D1977" s="102">
        <v>283593</v>
      </c>
      <c r="E1977" s="98" t="s">
        <v>569</v>
      </c>
      <c r="F1977" s="94" t="s">
        <v>570</v>
      </c>
      <c r="G1977" s="179"/>
    </row>
    <row r="1978" spans="1:7" ht="22.5">
      <c r="A1978" s="99">
        <v>540806</v>
      </c>
      <c r="B1978" s="91" t="s">
        <v>1611</v>
      </c>
      <c r="C1978" s="118">
        <v>0</v>
      </c>
      <c r="D1978" s="102">
        <v>377572</v>
      </c>
      <c r="E1978" s="98" t="s">
        <v>571</v>
      </c>
      <c r="F1978" s="94" t="s">
        <v>572</v>
      </c>
      <c r="G1978" s="179"/>
    </row>
    <row r="1979" spans="1:7" ht="22.5">
      <c r="A1979" s="99">
        <v>540806</v>
      </c>
      <c r="B1979" s="91" t="s">
        <v>1611</v>
      </c>
      <c r="C1979" s="118">
        <v>0</v>
      </c>
      <c r="D1979" s="102">
        <v>418921</v>
      </c>
      <c r="E1979" s="98">
        <v>213719137</v>
      </c>
      <c r="F1979" s="94" t="s">
        <v>573</v>
      </c>
      <c r="G1979" s="179"/>
    </row>
    <row r="1980" spans="1:7" ht="22.5">
      <c r="A1980" s="99">
        <v>540806</v>
      </c>
      <c r="B1980" s="91" t="s">
        <v>1611</v>
      </c>
      <c r="C1980" s="118">
        <v>0</v>
      </c>
      <c r="D1980" s="102">
        <v>414278</v>
      </c>
      <c r="E1980" s="98">
        <v>214219142</v>
      </c>
      <c r="F1980" s="94" t="s">
        <v>574</v>
      </c>
      <c r="G1980" s="179"/>
    </row>
    <row r="1981" spans="1:7" ht="22.5">
      <c r="A1981" s="99">
        <v>540806</v>
      </c>
      <c r="B1981" s="91" t="s">
        <v>1611</v>
      </c>
      <c r="C1981" s="118">
        <v>0</v>
      </c>
      <c r="D1981" s="102">
        <v>295519</v>
      </c>
      <c r="E1981" s="98">
        <v>211219212</v>
      </c>
      <c r="F1981" s="94" t="s">
        <v>575</v>
      </c>
      <c r="G1981" s="179"/>
    </row>
    <row r="1982" spans="1:7" ht="22.5">
      <c r="A1982" s="99">
        <v>540806</v>
      </c>
      <c r="B1982" s="91" t="s">
        <v>1611</v>
      </c>
      <c r="C1982" s="118">
        <v>0</v>
      </c>
      <c r="D1982" s="102">
        <v>484365</v>
      </c>
      <c r="E1982" s="98">
        <v>215619256</v>
      </c>
      <c r="F1982" s="94" t="s">
        <v>576</v>
      </c>
      <c r="G1982" s="179"/>
    </row>
    <row r="1983" spans="1:7" ht="22.5">
      <c r="A1983" s="99">
        <v>540806</v>
      </c>
      <c r="B1983" s="91" t="s">
        <v>1611</v>
      </c>
      <c r="C1983" s="118">
        <v>0</v>
      </c>
      <c r="D1983" s="102">
        <v>57291</v>
      </c>
      <c r="E1983" s="98">
        <v>219019290</v>
      </c>
      <c r="F1983" s="94" t="s">
        <v>2751</v>
      </c>
      <c r="G1983" s="179"/>
    </row>
    <row r="1984" spans="1:7" ht="22.5">
      <c r="A1984" s="99">
        <v>540806</v>
      </c>
      <c r="B1984" s="91" t="s">
        <v>1611</v>
      </c>
      <c r="C1984" s="118">
        <v>0</v>
      </c>
      <c r="D1984" s="102">
        <v>595436</v>
      </c>
      <c r="E1984" s="98">
        <v>211819318</v>
      </c>
      <c r="F1984" s="94" t="s">
        <v>577</v>
      </c>
      <c r="G1984" s="179"/>
    </row>
    <row r="1985" spans="1:7" ht="22.5">
      <c r="A1985" s="99">
        <v>540806</v>
      </c>
      <c r="B1985" s="91" t="s">
        <v>1611</v>
      </c>
      <c r="C1985" s="118">
        <v>0</v>
      </c>
      <c r="D1985" s="102">
        <v>357296</v>
      </c>
      <c r="E1985" s="98">
        <v>215519355</v>
      </c>
      <c r="F1985" s="94" t="s">
        <v>578</v>
      </c>
      <c r="G1985" s="179"/>
    </row>
    <row r="1986" spans="1:7" ht="22.5">
      <c r="A1986" s="99">
        <v>540806</v>
      </c>
      <c r="B1986" s="91" t="s">
        <v>1611</v>
      </c>
      <c r="C1986" s="118">
        <v>0</v>
      </c>
      <c r="D1986" s="102">
        <v>242564</v>
      </c>
      <c r="E1986" s="98">
        <v>216419364</v>
      </c>
      <c r="F1986" s="94" t="s">
        <v>579</v>
      </c>
      <c r="G1986" s="179"/>
    </row>
    <row r="1987" spans="1:7" ht="22.5">
      <c r="A1987" s="99">
        <v>540806</v>
      </c>
      <c r="B1987" s="91" t="s">
        <v>1611</v>
      </c>
      <c r="C1987" s="118">
        <v>0</v>
      </c>
      <c r="D1987" s="102">
        <v>133451</v>
      </c>
      <c r="E1987" s="98">
        <v>219219392</v>
      </c>
      <c r="F1987" s="94" t="s">
        <v>580</v>
      </c>
      <c r="G1987" s="179"/>
    </row>
    <row r="1988" spans="1:7" ht="22.5">
      <c r="A1988" s="99">
        <v>540806</v>
      </c>
      <c r="B1988" s="91" t="s">
        <v>1611</v>
      </c>
      <c r="C1988" s="118">
        <v>0</v>
      </c>
      <c r="D1988" s="102">
        <v>291149</v>
      </c>
      <c r="E1988" s="98">
        <v>219719397</v>
      </c>
      <c r="F1988" s="94" t="s">
        <v>581</v>
      </c>
      <c r="G1988" s="179"/>
    </row>
    <row r="1989" spans="1:7" ht="22.5">
      <c r="A1989" s="99">
        <v>540806</v>
      </c>
      <c r="B1989" s="91" t="s">
        <v>1611</v>
      </c>
      <c r="C1989" s="118">
        <v>0</v>
      </c>
      <c r="D1989" s="102">
        <v>366112</v>
      </c>
      <c r="E1989" s="98">
        <v>211819418</v>
      </c>
      <c r="F1989" s="94" t="s">
        <v>582</v>
      </c>
      <c r="G1989" s="179"/>
    </row>
    <row r="1990" spans="1:7" ht="22.5">
      <c r="A1990" s="99">
        <v>540806</v>
      </c>
      <c r="B1990" s="91" t="s">
        <v>1611</v>
      </c>
      <c r="C1990" s="118">
        <v>0</v>
      </c>
      <c r="D1990" s="102">
        <v>189464</v>
      </c>
      <c r="E1990" s="98">
        <v>215019450</v>
      </c>
      <c r="F1990" s="94" t="s">
        <v>583</v>
      </c>
      <c r="G1990" s="179"/>
    </row>
    <row r="1991" spans="1:7" ht="22.5">
      <c r="A1991" s="99">
        <v>540806</v>
      </c>
      <c r="B1991" s="91" t="s">
        <v>1611</v>
      </c>
      <c r="C1991" s="118">
        <v>0</v>
      </c>
      <c r="D1991" s="102">
        <v>274064</v>
      </c>
      <c r="E1991" s="98">
        <v>215519455</v>
      </c>
      <c r="F1991" s="94" t="s">
        <v>584</v>
      </c>
      <c r="G1991" s="179"/>
    </row>
    <row r="1992" spans="1:7" ht="22.5">
      <c r="A1992" s="99">
        <v>540806</v>
      </c>
      <c r="B1992" s="91" t="s">
        <v>1611</v>
      </c>
      <c r="C1992" s="118">
        <v>0</v>
      </c>
      <c r="D1992" s="102">
        <v>310422</v>
      </c>
      <c r="E1992" s="98">
        <v>217319473</v>
      </c>
      <c r="F1992" s="94" t="s">
        <v>299</v>
      </c>
      <c r="G1992" s="179"/>
    </row>
    <row r="1993" spans="1:7" ht="22.5">
      <c r="A1993" s="99">
        <v>540806</v>
      </c>
      <c r="B1993" s="91" t="s">
        <v>1611</v>
      </c>
      <c r="C1993" s="118">
        <v>0</v>
      </c>
      <c r="D1993" s="102">
        <v>101922</v>
      </c>
      <c r="E1993" s="98">
        <v>211319513</v>
      </c>
      <c r="F1993" s="94" t="s">
        <v>585</v>
      </c>
      <c r="G1993" s="179"/>
    </row>
    <row r="1994" spans="1:7" ht="22.5">
      <c r="A1994" s="99">
        <v>540806</v>
      </c>
      <c r="B1994" s="91" t="s">
        <v>1611</v>
      </c>
      <c r="C1994" s="118">
        <v>0</v>
      </c>
      <c r="D1994" s="102">
        <v>487225</v>
      </c>
      <c r="E1994" s="98">
        <v>211719517</v>
      </c>
      <c r="F1994" s="94" t="s">
        <v>447</v>
      </c>
      <c r="G1994" s="179"/>
    </row>
    <row r="1995" spans="1:7" ht="22.5">
      <c r="A1995" s="99">
        <v>540806</v>
      </c>
      <c r="B1995" s="91" t="s">
        <v>1611</v>
      </c>
      <c r="C1995" s="118">
        <v>0</v>
      </c>
      <c r="D1995" s="102">
        <v>381251</v>
      </c>
      <c r="E1995" s="98">
        <v>213219532</v>
      </c>
      <c r="F1995" s="94" t="s">
        <v>586</v>
      </c>
      <c r="G1995" s="179"/>
    </row>
    <row r="1996" spans="1:7" ht="22.5">
      <c r="A1996" s="99">
        <v>540806</v>
      </c>
      <c r="B1996" s="91" t="s">
        <v>1611</v>
      </c>
      <c r="C1996" s="118">
        <v>0</v>
      </c>
      <c r="D1996" s="102">
        <v>106236</v>
      </c>
      <c r="E1996" s="98">
        <v>213319533</v>
      </c>
      <c r="F1996" s="94" t="s">
        <v>587</v>
      </c>
      <c r="G1996" s="179"/>
    </row>
    <row r="1997" spans="1:7" ht="22.5">
      <c r="A1997" s="99">
        <v>540806</v>
      </c>
      <c r="B1997" s="91" t="s">
        <v>1611</v>
      </c>
      <c r="C1997" s="118">
        <v>0</v>
      </c>
      <c r="D1997" s="102">
        <v>334584</v>
      </c>
      <c r="E1997" s="98">
        <v>214819548</v>
      </c>
      <c r="F1997" s="94" t="s">
        <v>588</v>
      </c>
      <c r="G1997" s="179"/>
    </row>
    <row r="1998" spans="1:7" ht="22.5">
      <c r="A1998" s="99">
        <v>540806</v>
      </c>
      <c r="B1998" s="91" t="s">
        <v>1611</v>
      </c>
      <c r="C1998" s="118">
        <v>0</v>
      </c>
      <c r="D1998" s="102">
        <v>450394</v>
      </c>
      <c r="E1998" s="98">
        <v>217319573</v>
      </c>
      <c r="F1998" s="94" t="s">
        <v>589</v>
      </c>
      <c r="G1998" s="179"/>
    </row>
    <row r="1999" spans="1:7" ht="22.5">
      <c r="A1999" s="99">
        <v>540806</v>
      </c>
      <c r="B1999" s="91" t="s">
        <v>1611</v>
      </c>
      <c r="C1999" s="118">
        <v>0</v>
      </c>
      <c r="D1999" s="102">
        <v>211749</v>
      </c>
      <c r="E1999" s="98">
        <v>218519585</v>
      </c>
      <c r="F1999" s="94" t="s">
        <v>590</v>
      </c>
      <c r="G1999" s="179"/>
    </row>
    <row r="2000" spans="1:7" ht="22.5">
      <c r="A2000" s="99">
        <v>540806</v>
      </c>
      <c r="B2000" s="91" t="s">
        <v>1611</v>
      </c>
      <c r="C2000" s="118">
        <v>0</v>
      </c>
      <c r="D2000" s="102">
        <v>110499</v>
      </c>
      <c r="E2000" s="98">
        <v>212219622</v>
      </c>
      <c r="F2000" s="94" t="s">
        <v>591</v>
      </c>
      <c r="G2000" s="179"/>
    </row>
    <row r="2001" spans="1:7" ht="22.5">
      <c r="A2001" s="99">
        <v>540806</v>
      </c>
      <c r="B2001" s="91" t="s">
        <v>1611</v>
      </c>
      <c r="C2001" s="118">
        <v>0</v>
      </c>
      <c r="D2001" s="102">
        <v>119232</v>
      </c>
      <c r="E2001" s="98">
        <v>219319693</v>
      </c>
      <c r="F2001" s="94" t="s">
        <v>592</v>
      </c>
      <c r="G2001" s="179"/>
    </row>
    <row r="2002" spans="1:7" ht="22.5">
      <c r="A2002" s="99">
        <v>540806</v>
      </c>
      <c r="B2002" s="91" t="s">
        <v>1611</v>
      </c>
      <c r="C2002" s="118">
        <v>0</v>
      </c>
      <c r="D2002" s="102">
        <v>790196</v>
      </c>
      <c r="E2002" s="98">
        <v>219819698</v>
      </c>
      <c r="F2002" s="94" t="s">
        <v>593</v>
      </c>
      <c r="G2002" s="179"/>
    </row>
    <row r="2003" spans="1:7" ht="22.5">
      <c r="A2003" s="99">
        <v>540806</v>
      </c>
      <c r="B2003" s="91" t="s">
        <v>1611</v>
      </c>
      <c r="C2003" s="118">
        <v>0</v>
      </c>
      <c r="D2003" s="102">
        <v>102445</v>
      </c>
      <c r="E2003" s="98">
        <v>210119701</v>
      </c>
      <c r="F2003" s="94" t="s">
        <v>320</v>
      </c>
      <c r="G2003" s="179"/>
    </row>
    <row r="2004" spans="1:7" ht="22.5">
      <c r="A2004" s="99">
        <v>540806</v>
      </c>
      <c r="B2004" s="91" t="s">
        <v>1611</v>
      </c>
      <c r="C2004" s="118">
        <v>0</v>
      </c>
      <c r="D2004" s="102">
        <v>468575</v>
      </c>
      <c r="E2004" s="98">
        <v>214319743</v>
      </c>
      <c r="F2004" s="94" t="s">
        <v>594</v>
      </c>
      <c r="G2004" s="179"/>
    </row>
    <row r="2005" spans="1:7" ht="22.5">
      <c r="A2005" s="99">
        <v>540806</v>
      </c>
      <c r="B2005" s="91" t="s">
        <v>1611</v>
      </c>
      <c r="C2005" s="118">
        <v>0</v>
      </c>
      <c r="D2005" s="102">
        <v>132539</v>
      </c>
      <c r="E2005" s="98">
        <v>216019760</v>
      </c>
      <c r="F2005" s="94" t="s">
        <v>595</v>
      </c>
      <c r="G2005" s="179"/>
    </row>
    <row r="2006" spans="1:7" ht="22.5">
      <c r="A2006" s="99">
        <v>540806</v>
      </c>
      <c r="B2006" s="91" t="s">
        <v>1611</v>
      </c>
      <c r="C2006" s="118">
        <v>0</v>
      </c>
      <c r="D2006" s="102">
        <v>262936</v>
      </c>
      <c r="E2006" s="98">
        <v>218019780</v>
      </c>
      <c r="F2006" s="94" t="s">
        <v>596</v>
      </c>
      <c r="G2006" s="179"/>
    </row>
    <row r="2007" spans="1:7" ht="22.5">
      <c r="A2007" s="99">
        <v>540806</v>
      </c>
      <c r="B2007" s="91" t="s">
        <v>1611</v>
      </c>
      <c r="C2007" s="118">
        <v>0</v>
      </c>
      <c r="D2007" s="102">
        <v>82874</v>
      </c>
      <c r="E2007" s="98">
        <v>218519785</v>
      </c>
      <c r="F2007" s="94" t="s">
        <v>2715</v>
      </c>
      <c r="G2007" s="179"/>
    </row>
    <row r="2008" spans="1:7" ht="22.5">
      <c r="A2008" s="99">
        <v>540806</v>
      </c>
      <c r="B2008" s="91" t="s">
        <v>1611</v>
      </c>
      <c r="C2008" s="118">
        <v>0</v>
      </c>
      <c r="D2008" s="102">
        <v>307577</v>
      </c>
      <c r="E2008" s="98">
        <v>210719807</v>
      </c>
      <c r="F2008" s="94" t="s">
        <v>597</v>
      </c>
      <c r="G2008" s="179"/>
    </row>
    <row r="2009" spans="1:7" ht="22.5">
      <c r="A2009" s="99">
        <v>540806</v>
      </c>
      <c r="B2009" s="91" t="s">
        <v>1611</v>
      </c>
      <c r="C2009" s="118">
        <v>0</v>
      </c>
      <c r="D2009" s="102">
        <v>444570</v>
      </c>
      <c r="E2009" s="99">
        <v>210919809</v>
      </c>
      <c r="F2009" s="94" t="s">
        <v>598</v>
      </c>
      <c r="G2009" s="179"/>
    </row>
    <row r="2010" spans="1:7" ht="22.5">
      <c r="A2010" s="99">
        <v>540806</v>
      </c>
      <c r="B2010" s="91" t="s">
        <v>1611</v>
      </c>
      <c r="C2010" s="118">
        <v>0</v>
      </c>
      <c r="D2010" s="102">
        <v>532732</v>
      </c>
      <c r="E2010" s="99">
        <v>212119821</v>
      </c>
      <c r="F2010" s="94" t="s">
        <v>599</v>
      </c>
      <c r="G2010" s="179"/>
    </row>
    <row r="2011" spans="1:7" ht="22.5">
      <c r="A2011" s="99">
        <v>540806</v>
      </c>
      <c r="B2011" s="91" t="s">
        <v>1611</v>
      </c>
      <c r="C2011" s="118">
        <v>0</v>
      </c>
      <c r="D2011" s="102">
        <v>259751</v>
      </c>
      <c r="E2011" s="98">
        <v>212419824</v>
      </c>
      <c r="F2011" s="94" t="s">
        <v>600</v>
      </c>
      <c r="G2011" s="179"/>
    </row>
    <row r="2012" spans="1:7" ht="22.5">
      <c r="A2012" s="99">
        <v>540806</v>
      </c>
      <c r="B2012" s="91" t="s">
        <v>1611</v>
      </c>
      <c r="C2012" s="118">
        <v>0</v>
      </c>
      <c r="D2012" s="102">
        <v>133438</v>
      </c>
      <c r="E2012" s="99">
        <v>214519845</v>
      </c>
      <c r="F2012" s="94" t="s">
        <v>601</v>
      </c>
      <c r="G2012" s="179"/>
    </row>
    <row r="2013" spans="1:7" ht="22.5">
      <c r="A2013" s="99">
        <v>540806</v>
      </c>
      <c r="B2013" s="91" t="s">
        <v>1611</v>
      </c>
      <c r="C2013" s="118">
        <v>0</v>
      </c>
      <c r="D2013" s="102">
        <v>925072</v>
      </c>
      <c r="E2013" s="99" t="s">
        <v>602</v>
      </c>
      <c r="F2013" s="94" t="s">
        <v>603</v>
      </c>
      <c r="G2013" s="179"/>
    </row>
    <row r="2014" spans="1:7" ht="22.5">
      <c r="A2014" s="99">
        <v>540806</v>
      </c>
      <c r="B2014" s="91" t="s">
        <v>1611</v>
      </c>
      <c r="C2014" s="118">
        <v>0</v>
      </c>
      <c r="D2014" s="102">
        <v>676150</v>
      </c>
      <c r="E2014" s="99" t="s">
        <v>604</v>
      </c>
      <c r="F2014" s="94" t="s">
        <v>605</v>
      </c>
      <c r="G2014" s="179"/>
    </row>
    <row r="2015" spans="1:7" ht="22.5">
      <c r="A2015" s="99">
        <v>540806</v>
      </c>
      <c r="B2015" s="91" t="s">
        <v>1611</v>
      </c>
      <c r="C2015" s="118">
        <v>0</v>
      </c>
      <c r="D2015" s="102">
        <v>301682</v>
      </c>
      <c r="E2015" s="99" t="s">
        <v>606</v>
      </c>
      <c r="F2015" s="94" t="s">
        <v>607</v>
      </c>
      <c r="G2015" s="179"/>
    </row>
    <row r="2016" spans="1:7" ht="22.5">
      <c r="A2016" s="99">
        <v>540806</v>
      </c>
      <c r="B2016" s="91" t="s">
        <v>1611</v>
      </c>
      <c r="C2016" s="118">
        <v>0</v>
      </c>
      <c r="D2016" s="102">
        <v>216761</v>
      </c>
      <c r="E2016" s="99" t="s">
        <v>608</v>
      </c>
      <c r="F2016" s="94" t="s">
        <v>609</v>
      </c>
      <c r="G2016" s="179"/>
    </row>
    <row r="2017" spans="1:7" ht="22.5">
      <c r="A2017" s="99">
        <v>540806</v>
      </c>
      <c r="B2017" s="91" t="s">
        <v>1611</v>
      </c>
      <c r="C2017" s="118">
        <v>0</v>
      </c>
      <c r="D2017" s="102">
        <v>352725</v>
      </c>
      <c r="E2017" s="99" t="s">
        <v>610</v>
      </c>
      <c r="F2017" s="94" t="s">
        <v>611</v>
      </c>
      <c r="G2017" s="179"/>
    </row>
    <row r="2018" spans="1:7" ht="22.5">
      <c r="A2018" s="99">
        <v>540806</v>
      </c>
      <c r="B2018" s="91" t="s">
        <v>1611</v>
      </c>
      <c r="C2018" s="118">
        <v>0</v>
      </c>
      <c r="D2018" s="102">
        <v>544125</v>
      </c>
      <c r="E2018" s="99" t="s">
        <v>612</v>
      </c>
      <c r="F2018" s="94" t="s">
        <v>613</v>
      </c>
      <c r="G2018" s="179"/>
    </row>
    <row r="2019" spans="1:7" ht="22.5">
      <c r="A2019" s="99">
        <v>540806</v>
      </c>
      <c r="B2019" s="91" t="s">
        <v>1611</v>
      </c>
      <c r="C2019" s="118">
        <v>0</v>
      </c>
      <c r="D2019" s="102">
        <v>361957</v>
      </c>
      <c r="E2019" s="99">
        <v>217820178</v>
      </c>
      <c r="F2019" s="94" t="s">
        <v>614</v>
      </c>
      <c r="G2019" s="179"/>
    </row>
    <row r="2020" spans="1:7" ht="22.5">
      <c r="A2020" s="99">
        <v>540806</v>
      </c>
      <c r="B2020" s="91" t="s">
        <v>1611</v>
      </c>
      <c r="C2020" s="118">
        <v>0</v>
      </c>
      <c r="D2020" s="102">
        <v>467357</v>
      </c>
      <c r="E2020" s="99" t="s">
        <v>615</v>
      </c>
      <c r="F2020" s="94" t="s">
        <v>616</v>
      </c>
      <c r="G2020" s="179"/>
    </row>
    <row r="2021" spans="1:7" ht="22.5">
      <c r="A2021" s="99">
        <v>540806</v>
      </c>
      <c r="B2021" s="91" t="s">
        <v>1611</v>
      </c>
      <c r="C2021" s="118">
        <v>0</v>
      </c>
      <c r="D2021" s="102">
        <v>305512</v>
      </c>
      <c r="E2021" s="98" t="s">
        <v>617</v>
      </c>
      <c r="F2021" s="94" t="s">
        <v>618</v>
      </c>
      <c r="G2021" s="179"/>
    </row>
    <row r="2022" spans="1:7" ht="22.5">
      <c r="A2022" s="99">
        <v>540806</v>
      </c>
      <c r="B2022" s="91" t="s">
        <v>1611</v>
      </c>
      <c r="C2022" s="118">
        <v>0</v>
      </c>
      <c r="D2022" s="102">
        <v>316614</v>
      </c>
      <c r="E2022" s="98" t="s">
        <v>619</v>
      </c>
      <c r="F2022" s="94" t="s">
        <v>620</v>
      </c>
      <c r="G2022" s="179"/>
    </row>
    <row r="2023" spans="1:7" ht="22.5">
      <c r="A2023" s="99">
        <v>540806</v>
      </c>
      <c r="B2023" s="91" t="s">
        <v>1611</v>
      </c>
      <c r="C2023" s="118">
        <v>0</v>
      </c>
      <c r="D2023" s="102">
        <v>152278</v>
      </c>
      <c r="E2023" s="99" t="s">
        <v>621</v>
      </c>
      <c r="F2023" s="94" t="s">
        <v>622</v>
      </c>
      <c r="G2023" s="179"/>
    </row>
    <row r="2024" spans="1:7" ht="22.5">
      <c r="A2024" s="99">
        <v>540806</v>
      </c>
      <c r="B2024" s="91" t="s">
        <v>1611</v>
      </c>
      <c r="C2024" s="118">
        <v>0</v>
      </c>
      <c r="D2024" s="102">
        <v>59209</v>
      </c>
      <c r="E2024" s="98" t="s">
        <v>623</v>
      </c>
      <c r="F2024" s="94" t="s">
        <v>624</v>
      </c>
      <c r="G2024" s="179"/>
    </row>
    <row r="2025" spans="1:7" ht="22.5">
      <c r="A2025" s="99">
        <v>540806</v>
      </c>
      <c r="B2025" s="91" t="s">
        <v>1611</v>
      </c>
      <c r="C2025" s="118">
        <v>0</v>
      </c>
      <c r="D2025" s="102">
        <v>180422</v>
      </c>
      <c r="E2025" s="99" t="s">
        <v>625</v>
      </c>
      <c r="F2025" s="94" t="s">
        <v>626</v>
      </c>
      <c r="G2025" s="179"/>
    </row>
    <row r="2026" spans="1:7" ht="22.5">
      <c r="A2026" s="99">
        <v>540806</v>
      </c>
      <c r="B2026" s="91" t="s">
        <v>1611</v>
      </c>
      <c r="C2026" s="118">
        <v>0</v>
      </c>
      <c r="D2026" s="102">
        <v>365944</v>
      </c>
      <c r="E2026" s="98" t="s">
        <v>627</v>
      </c>
      <c r="F2026" s="94" t="s">
        <v>628</v>
      </c>
      <c r="G2026" s="179"/>
    </row>
    <row r="2027" spans="1:7" ht="22.5">
      <c r="A2027" s="99">
        <v>540806</v>
      </c>
      <c r="B2027" s="91" t="s">
        <v>1611</v>
      </c>
      <c r="C2027" s="118">
        <v>0</v>
      </c>
      <c r="D2027" s="102">
        <v>123173</v>
      </c>
      <c r="E2027" s="98" t="s">
        <v>629</v>
      </c>
      <c r="F2027" s="94" t="s">
        <v>630</v>
      </c>
      <c r="G2027" s="179"/>
    </row>
    <row r="2028" spans="1:7" ht="22.5">
      <c r="A2028" s="99">
        <v>540806</v>
      </c>
      <c r="B2028" s="91" t="s">
        <v>1611</v>
      </c>
      <c r="C2028" s="118">
        <v>0</v>
      </c>
      <c r="D2028" s="102">
        <v>233336</v>
      </c>
      <c r="E2028" s="98" t="s">
        <v>631</v>
      </c>
      <c r="F2028" s="94" t="s">
        <v>632</v>
      </c>
      <c r="G2028" s="179"/>
    </row>
    <row r="2029" spans="1:7" ht="22.5">
      <c r="A2029" s="99">
        <v>540806</v>
      </c>
      <c r="B2029" s="91" t="s">
        <v>1611</v>
      </c>
      <c r="C2029" s="118">
        <v>0</v>
      </c>
      <c r="D2029" s="102">
        <v>266865</v>
      </c>
      <c r="E2029" s="99" t="s">
        <v>633</v>
      </c>
      <c r="F2029" s="94" t="s">
        <v>634</v>
      </c>
      <c r="G2029" s="179"/>
    </row>
    <row r="2030" spans="1:7" ht="22.5">
      <c r="A2030" s="99">
        <v>540806</v>
      </c>
      <c r="B2030" s="91" t="s">
        <v>1611</v>
      </c>
      <c r="C2030" s="118">
        <v>0</v>
      </c>
      <c r="D2030" s="102">
        <v>278334</v>
      </c>
      <c r="E2030" s="98" t="s">
        <v>635</v>
      </c>
      <c r="F2030" s="94" t="s">
        <v>636</v>
      </c>
      <c r="G2030" s="179"/>
    </row>
    <row r="2031" spans="1:7" ht="22.5">
      <c r="A2031" s="99">
        <v>540806</v>
      </c>
      <c r="B2031" s="91" t="s">
        <v>1611</v>
      </c>
      <c r="C2031" s="118">
        <v>0</v>
      </c>
      <c r="D2031" s="102">
        <v>211847</v>
      </c>
      <c r="E2031" s="96" t="s">
        <v>637</v>
      </c>
      <c r="F2031" s="94" t="s">
        <v>638</v>
      </c>
      <c r="G2031" s="179"/>
    </row>
    <row r="2032" spans="1:7" ht="22.5">
      <c r="A2032" s="99">
        <v>540806</v>
      </c>
      <c r="B2032" s="91" t="s">
        <v>1611</v>
      </c>
      <c r="C2032" s="118">
        <v>0</v>
      </c>
      <c r="D2032" s="102">
        <v>291203</v>
      </c>
      <c r="E2032" s="98" t="s">
        <v>639</v>
      </c>
      <c r="F2032" s="94" t="s">
        <v>640</v>
      </c>
      <c r="G2032" s="179"/>
    </row>
    <row r="2033" spans="1:7" ht="22.5">
      <c r="A2033" s="99">
        <v>540806</v>
      </c>
      <c r="B2033" s="91" t="s">
        <v>1611</v>
      </c>
      <c r="C2033" s="118">
        <v>0</v>
      </c>
      <c r="D2033" s="102">
        <v>223575</v>
      </c>
      <c r="E2033" s="98" t="s">
        <v>641</v>
      </c>
      <c r="F2033" s="94" t="s">
        <v>642</v>
      </c>
      <c r="G2033" s="179"/>
    </row>
    <row r="2034" spans="1:7" ht="22.5">
      <c r="A2034" s="99">
        <v>540806</v>
      </c>
      <c r="B2034" s="91" t="s">
        <v>1611</v>
      </c>
      <c r="C2034" s="118">
        <v>0</v>
      </c>
      <c r="D2034" s="102">
        <v>173273</v>
      </c>
      <c r="E2034" s="98" t="s">
        <v>643</v>
      </c>
      <c r="F2034" s="94" t="s">
        <v>644</v>
      </c>
      <c r="G2034" s="179"/>
    </row>
    <row r="2035" spans="1:7" ht="22.5">
      <c r="A2035" s="99">
        <v>540806</v>
      </c>
      <c r="B2035" s="91" t="s">
        <v>1611</v>
      </c>
      <c r="C2035" s="118">
        <v>0</v>
      </c>
      <c r="D2035" s="102">
        <v>219152</v>
      </c>
      <c r="E2035" s="98" t="s">
        <v>645</v>
      </c>
      <c r="F2035" s="94" t="s">
        <v>646</v>
      </c>
      <c r="G2035" s="179"/>
    </row>
    <row r="2036" spans="1:7" ht="22.5">
      <c r="A2036" s="99">
        <v>540806</v>
      </c>
      <c r="B2036" s="91" t="s">
        <v>1611</v>
      </c>
      <c r="C2036" s="118">
        <v>0</v>
      </c>
      <c r="D2036" s="102">
        <v>240923</v>
      </c>
      <c r="E2036" s="99" t="s">
        <v>647</v>
      </c>
      <c r="F2036" s="94" t="s">
        <v>648</v>
      </c>
      <c r="G2036" s="179"/>
    </row>
    <row r="2037" spans="1:7" ht="22.5">
      <c r="A2037" s="99">
        <v>540806</v>
      </c>
      <c r="B2037" s="91" t="s">
        <v>1611</v>
      </c>
      <c r="C2037" s="118">
        <v>0</v>
      </c>
      <c r="D2037" s="102">
        <v>683752</v>
      </c>
      <c r="E2037" s="98" t="s">
        <v>649</v>
      </c>
      <c r="F2037" s="94" t="s">
        <v>650</v>
      </c>
      <c r="G2037" s="179"/>
    </row>
    <row r="2038" spans="1:7" ht="22.5">
      <c r="A2038" s="99">
        <v>540806</v>
      </c>
      <c r="B2038" s="91" t="s">
        <v>1611</v>
      </c>
      <c r="C2038" s="118">
        <v>0</v>
      </c>
      <c r="D2038" s="102">
        <v>333444</v>
      </c>
      <c r="E2038" s="99" t="s">
        <v>651</v>
      </c>
      <c r="F2038" s="94" t="s">
        <v>356</v>
      </c>
      <c r="G2038" s="179"/>
    </row>
    <row r="2039" spans="1:7" ht="22.5">
      <c r="A2039" s="99">
        <v>540806</v>
      </c>
      <c r="B2039" s="91" t="s">
        <v>1611</v>
      </c>
      <c r="C2039" s="118">
        <v>0</v>
      </c>
      <c r="D2039" s="102">
        <v>311493</v>
      </c>
      <c r="E2039" s="98">
        <v>219023090</v>
      </c>
      <c r="F2039" s="94" t="s">
        <v>652</v>
      </c>
      <c r="G2039" s="179"/>
    </row>
    <row r="2040" spans="1:7" ht="22.5">
      <c r="A2040" s="99">
        <v>540806</v>
      </c>
      <c r="B2040" s="91" t="s">
        <v>1611</v>
      </c>
      <c r="C2040" s="118">
        <v>0</v>
      </c>
      <c r="D2040" s="102">
        <v>929114</v>
      </c>
      <c r="E2040" s="98" t="s">
        <v>653</v>
      </c>
      <c r="F2040" s="94" t="s">
        <v>654</v>
      </c>
      <c r="G2040" s="179"/>
    </row>
    <row r="2041" spans="1:7" ht="22.5">
      <c r="A2041" s="99">
        <v>540806</v>
      </c>
      <c r="B2041" s="91" t="s">
        <v>1611</v>
      </c>
      <c r="C2041" s="118">
        <v>0</v>
      </c>
      <c r="D2041" s="102">
        <v>188815</v>
      </c>
      <c r="E2041" s="98" t="s">
        <v>655</v>
      </c>
      <c r="F2041" s="94" t="s">
        <v>656</v>
      </c>
      <c r="G2041" s="179"/>
    </row>
    <row r="2042" spans="1:7" ht="22.5">
      <c r="A2042" s="99">
        <v>540806</v>
      </c>
      <c r="B2042" s="91" t="s">
        <v>1611</v>
      </c>
      <c r="C2042" s="118">
        <v>0</v>
      </c>
      <c r="D2042" s="102">
        <v>608194</v>
      </c>
      <c r="E2042" s="98" t="s">
        <v>657</v>
      </c>
      <c r="F2042" s="94" t="s">
        <v>658</v>
      </c>
      <c r="G2042" s="179"/>
    </row>
    <row r="2043" spans="1:7" ht="22.5">
      <c r="A2043" s="99">
        <v>540806</v>
      </c>
      <c r="B2043" s="91" t="s">
        <v>1611</v>
      </c>
      <c r="C2043" s="118">
        <v>0</v>
      </c>
      <c r="D2043" s="102">
        <v>624891</v>
      </c>
      <c r="E2043" s="98">
        <v>218923189</v>
      </c>
      <c r="F2043" s="94" t="s">
        <v>659</v>
      </c>
      <c r="G2043" s="179"/>
    </row>
    <row r="2044" spans="1:7" ht="22.5">
      <c r="A2044" s="99">
        <v>540806</v>
      </c>
      <c r="B2044" s="91" t="s">
        <v>1611</v>
      </c>
      <c r="C2044" s="118">
        <v>0</v>
      </c>
      <c r="D2044" s="102">
        <v>219891</v>
      </c>
      <c r="E2044" s="98" t="s">
        <v>660</v>
      </c>
      <c r="F2044" s="94" t="s">
        <v>661</v>
      </c>
      <c r="G2044" s="179"/>
    </row>
    <row r="2045" spans="1:7" ht="22.5">
      <c r="A2045" s="99">
        <v>540806</v>
      </c>
      <c r="B2045" s="91" t="s">
        <v>1611</v>
      </c>
      <c r="C2045" s="118">
        <v>0</v>
      </c>
      <c r="D2045" s="102">
        <v>173620</v>
      </c>
      <c r="E2045" s="98" t="s">
        <v>662</v>
      </c>
      <c r="F2045" s="94" t="s">
        <v>663</v>
      </c>
      <c r="G2045" s="179"/>
    </row>
    <row r="2046" spans="1:7" ht="22.5">
      <c r="A2046" s="99">
        <v>540806</v>
      </c>
      <c r="B2046" s="91" t="s">
        <v>1611</v>
      </c>
      <c r="C2046" s="118">
        <v>0</v>
      </c>
      <c r="D2046" s="102">
        <v>290788</v>
      </c>
      <c r="E2046" s="98" t="s">
        <v>664</v>
      </c>
      <c r="F2046" s="94" t="s">
        <v>665</v>
      </c>
      <c r="G2046" s="179"/>
    </row>
    <row r="2047" spans="1:7" ht="22.5">
      <c r="A2047" s="99">
        <v>540806</v>
      </c>
      <c r="B2047" s="91" t="s">
        <v>1611</v>
      </c>
      <c r="C2047" s="118">
        <v>0</v>
      </c>
      <c r="D2047" s="102">
        <v>232738</v>
      </c>
      <c r="E2047" s="98" t="s">
        <v>666</v>
      </c>
      <c r="F2047" s="94" t="s">
        <v>667</v>
      </c>
      <c r="G2047" s="179"/>
    </row>
    <row r="2048" spans="1:7" ht="22.5">
      <c r="A2048" s="99">
        <v>540806</v>
      </c>
      <c r="B2048" s="91" t="s">
        <v>1611</v>
      </c>
      <c r="C2048" s="118">
        <v>0</v>
      </c>
      <c r="D2048" s="102">
        <v>872158</v>
      </c>
      <c r="E2048" s="98" t="s">
        <v>668</v>
      </c>
      <c r="F2048" s="94" t="s">
        <v>669</v>
      </c>
      <c r="G2048" s="179"/>
    </row>
    <row r="2049" spans="1:7" ht="22.5">
      <c r="A2049" s="99">
        <v>540806</v>
      </c>
      <c r="B2049" s="91" t="s">
        <v>1611</v>
      </c>
      <c r="C2049" s="118">
        <v>0</v>
      </c>
      <c r="D2049" s="102">
        <v>511541</v>
      </c>
      <c r="E2049" s="98" t="s">
        <v>670</v>
      </c>
      <c r="F2049" s="94" t="s">
        <v>671</v>
      </c>
      <c r="G2049" s="179"/>
    </row>
    <row r="2050" spans="1:7" ht="22.5">
      <c r="A2050" s="99">
        <v>540806</v>
      </c>
      <c r="B2050" s="91" t="s">
        <v>1611</v>
      </c>
      <c r="C2050" s="118">
        <v>0</v>
      </c>
      <c r="D2050" s="102">
        <v>1059564</v>
      </c>
      <c r="E2050" s="98" t="s">
        <v>2501</v>
      </c>
      <c r="F2050" s="94" t="s">
        <v>672</v>
      </c>
      <c r="G2050" s="179"/>
    </row>
    <row r="2051" spans="1:7" ht="22.5">
      <c r="A2051" s="99">
        <v>540806</v>
      </c>
      <c r="B2051" s="91" t="s">
        <v>1611</v>
      </c>
      <c r="C2051" s="118">
        <v>0</v>
      </c>
      <c r="D2051" s="102">
        <v>424754</v>
      </c>
      <c r="E2051" s="98">
        <v>217023570</v>
      </c>
      <c r="F2051" s="94" t="s">
        <v>673</v>
      </c>
      <c r="G2051" s="179"/>
    </row>
    <row r="2052" spans="1:7" ht="22.5">
      <c r="A2052" s="99">
        <v>540806</v>
      </c>
      <c r="B2052" s="91" t="s">
        <v>1611</v>
      </c>
      <c r="C2052" s="118">
        <v>0</v>
      </c>
      <c r="D2052" s="102">
        <v>406373</v>
      </c>
      <c r="E2052" s="98">
        <v>217423574</v>
      </c>
      <c r="F2052" s="94" t="s">
        <v>674</v>
      </c>
      <c r="G2052" s="179"/>
    </row>
    <row r="2053" spans="1:7" ht="22.5">
      <c r="A2053" s="99">
        <v>540806</v>
      </c>
      <c r="B2053" s="91" t="s">
        <v>1611</v>
      </c>
      <c r="C2053" s="118">
        <v>0</v>
      </c>
      <c r="D2053" s="102">
        <v>477669</v>
      </c>
      <c r="E2053" s="98">
        <v>218023580</v>
      </c>
      <c r="F2053" s="94" t="s">
        <v>675</v>
      </c>
      <c r="G2053" s="179"/>
    </row>
    <row r="2054" spans="1:7" ht="22.5">
      <c r="A2054" s="99">
        <v>540806</v>
      </c>
      <c r="B2054" s="91" t="s">
        <v>1611</v>
      </c>
      <c r="C2054" s="118">
        <v>0</v>
      </c>
      <c r="D2054" s="102">
        <v>252697</v>
      </c>
      <c r="E2054" s="98">
        <v>218623586</v>
      </c>
      <c r="F2054" s="94" t="s">
        <v>676</v>
      </c>
      <c r="G2054" s="179"/>
    </row>
    <row r="2055" spans="1:7" ht="22.5">
      <c r="A2055" s="99">
        <v>540806</v>
      </c>
      <c r="B2055" s="91" t="s">
        <v>1611</v>
      </c>
      <c r="C2055" s="118">
        <v>0</v>
      </c>
      <c r="D2055" s="102">
        <v>1061068</v>
      </c>
      <c r="E2055" s="98" t="s">
        <v>677</v>
      </c>
      <c r="F2055" s="94" t="s">
        <v>678</v>
      </c>
      <c r="G2055" s="179"/>
    </row>
    <row r="2056" spans="1:7" ht="22.5">
      <c r="A2056" s="99">
        <v>540806</v>
      </c>
      <c r="B2056" s="91" t="s">
        <v>1611</v>
      </c>
      <c r="C2056" s="118">
        <v>0</v>
      </c>
      <c r="D2056" s="102">
        <v>535650</v>
      </c>
      <c r="E2056" s="98" t="s">
        <v>679</v>
      </c>
      <c r="F2056" s="94" t="s">
        <v>680</v>
      </c>
      <c r="G2056" s="179"/>
    </row>
    <row r="2057" spans="1:7" ht="22.5">
      <c r="A2057" s="99">
        <v>540806</v>
      </c>
      <c r="B2057" s="91" t="s">
        <v>1611</v>
      </c>
      <c r="C2057" s="118">
        <v>0</v>
      </c>
      <c r="D2057" s="102">
        <v>490768</v>
      </c>
      <c r="E2057" s="98" t="s">
        <v>681</v>
      </c>
      <c r="F2057" s="94" t="s">
        <v>682</v>
      </c>
      <c r="G2057" s="179"/>
    </row>
    <row r="2058" spans="1:7" ht="22.5">
      <c r="A2058" s="99">
        <v>540806</v>
      </c>
      <c r="B2058" s="91" t="s">
        <v>1611</v>
      </c>
      <c r="C2058" s="118">
        <v>0</v>
      </c>
      <c r="D2058" s="102">
        <v>364431</v>
      </c>
      <c r="E2058" s="98" t="s">
        <v>683</v>
      </c>
      <c r="F2058" s="94" t="s">
        <v>159</v>
      </c>
      <c r="G2058" s="179"/>
    </row>
    <row r="2059" spans="1:7" ht="22.5">
      <c r="A2059" s="99">
        <v>540806</v>
      </c>
      <c r="B2059" s="91" t="s">
        <v>1611</v>
      </c>
      <c r="C2059" s="118">
        <v>0</v>
      </c>
      <c r="D2059" s="102">
        <v>593816</v>
      </c>
      <c r="E2059" s="98" t="s">
        <v>684</v>
      </c>
      <c r="F2059" s="94" t="s">
        <v>685</v>
      </c>
      <c r="G2059" s="179"/>
    </row>
    <row r="2060" spans="1:7" ht="22.5">
      <c r="A2060" s="99">
        <v>540806</v>
      </c>
      <c r="B2060" s="91" t="s">
        <v>1611</v>
      </c>
      <c r="C2060" s="118">
        <v>0</v>
      </c>
      <c r="D2060" s="102">
        <v>1208099</v>
      </c>
      <c r="E2060" s="98" t="s">
        <v>686</v>
      </c>
      <c r="F2060" s="94" t="s">
        <v>687</v>
      </c>
      <c r="G2060" s="179"/>
    </row>
    <row r="2061" spans="1:7" ht="22.5">
      <c r="A2061" s="99">
        <v>540806</v>
      </c>
      <c r="B2061" s="91" t="s">
        <v>1611</v>
      </c>
      <c r="C2061" s="118">
        <v>0</v>
      </c>
      <c r="D2061" s="102">
        <v>534720</v>
      </c>
      <c r="E2061" s="98" t="s">
        <v>688</v>
      </c>
      <c r="F2061" s="94" t="s">
        <v>689</v>
      </c>
      <c r="G2061" s="179"/>
    </row>
    <row r="2062" spans="1:7" ht="22.5">
      <c r="A2062" s="99">
        <v>540806</v>
      </c>
      <c r="B2062" s="91" t="s">
        <v>1611</v>
      </c>
      <c r="C2062" s="118">
        <v>0</v>
      </c>
      <c r="D2062" s="102">
        <v>99968</v>
      </c>
      <c r="E2062" s="98" t="s">
        <v>690</v>
      </c>
      <c r="F2062" s="94" t="s">
        <v>691</v>
      </c>
      <c r="G2062" s="179"/>
    </row>
    <row r="2063" spans="1:7" ht="22.5">
      <c r="A2063" s="99">
        <v>540806</v>
      </c>
      <c r="B2063" s="91" t="s">
        <v>1611</v>
      </c>
      <c r="C2063" s="118">
        <v>0</v>
      </c>
      <c r="D2063" s="102">
        <v>63083</v>
      </c>
      <c r="E2063" s="98" t="s">
        <v>692</v>
      </c>
      <c r="F2063" s="94" t="s">
        <v>693</v>
      </c>
      <c r="G2063" s="179"/>
    </row>
    <row r="2064" spans="1:7" ht="22.5">
      <c r="A2064" s="99">
        <v>540806</v>
      </c>
      <c r="B2064" s="91" t="s">
        <v>1611</v>
      </c>
      <c r="C2064" s="118">
        <v>0</v>
      </c>
      <c r="D2064" s="102">
        <v>95834</v>
      </c>
      <c r="E2064" s="98" t="s">
        <v>694</v>
      </c>
      <c r="F2064" s="94" t="s">
        <v>695</v>
      </c>
      <c r="G2064" s="179"/>
    </row>
    <row r="2065" spans="1:7" ht="22.5">
      <c r="A2065" s="99">
        <v>540806</v>
      </c>
      <c r="B2065" s="91" t="s">
        <v>1611</v>
      </c>
      <c r="C2065" s="118">
        <v>0</v>
      </c>
      <c r="D2065" s="102">
        <v>141760</v>
      </c>
      <c r="E2065" s="98" t="s">
        <v>696</v>
      </c>
      <c r="F2065" s="94" t="s">
        <v>697</v>
      </c>
      <c r="G2065" s="179"/>
    </row>
    <row r="2066" spans="1:7" ht="22.5">
      <c r="A2066" s="99">
        <v>540806</v>
      </c>
      <c r="B2066" s="91" t="s">
        <v>1611</v>
      </c>
      <c r="C2066" s="118">
        <v>0</v>
      </c>
      <c r="D2066" s="102">
        <v>120362</v>
      </c>
      <c r="E2066" s="98" t="s">
        <v>698</v>
      </c>
      <c r="F2066" s="94" t="s">
        <v>699</v>
      </c>
      <c r="G2066" s="179"/>
    </row>
    <row r="2067" spans="1:7" ht="22.5">
      <c r="A2067" s="99">
        <v>540806</v>
      </c>
      <c r="B2067" s="91" t="s">
        <v>1611</v>
      </c>
      <c r="C2067" s="118">
        <v>0</v>
      </c>
      <c r="D2067" s="102">
        <v>27483</v>
      </c>
      <c r="E2067" s="98" t="s">
        <v>700</v>
      </c>
      <c r="F2067" s="94" t="s">
        <v>701</v>
      </c>
      <c r="G2067" s="179"/>
    </row>
    <row r="2068" spans="1:7" ht="22.5">
      <c r="A2068" s="99">
        <v>540806</v>
      </c>
      <c r="B2068" s="91" t="s">
        <v>1611</v>
      </c>
      <c r="C2068" s="118">
        <v>0</v>
      </c>
      <c r="D2068" s="102">
        <v>29808</v>
      </c>
      <c r="E2068" s="98" t="s">
        <v>702</v>
      </c>
      <c r="F2068" s="94" t="s">
        <v>703</v>
      </c>
      <c r="G2068" s="179"/>
    </row>
    <row r="2069" spans="1:7" ht="22.5">
      <c r="A2069" s="99">
        <v>540806</v>
      </c>
      <c r="B2069" s="91" t="s">
        <v>1611</v>
      </c>
      <c r="C2069" s="118">
        <v>0</v>
      </c>
      <c r="D2069" s="102">
        <v>76353</v>
      </c>
      <c r="E2069" s="98" t="s">
        <v>704</v>
      </c>
      <c r="F2069" s="94" t="s">
        <v>705</v>
      </c>
      <c r="G2069" s="179"/>
    </row>
    <row r="2070" spans="1:7" ht="22.5">
      <c r="A2070" s="99">
        <v>540806</v>
      </c>
      <c r="B2070" s="91" t="s">
        <v>1611</v>
      </c>
      <c r="C2070" s="118">
        <v>0</v>
      </c>
      <c r="D2070" s="102">
        <v>50425</v>
      </c>
      <c r="E2070" s="98" t="s">
        <v>2408</v>
      </c>
      <c r="F2070" s="94" t="s">
        <v>706</v>
      </c>
      <c r="G2070" s="179"/>
    </row>
    <row r="2071" spans="1:7" ht="22.5">
      <c r="A2071" s="99">
        <v>540806</v>
      </c>
      <c r="B2071" s="91" t="s">
        <v>1611</v>
      </c>
      <c r="C2071" s="118">
        <v>0</v>
      </c>
      <c r="D2071" s="102">
        <v>78152</v>
      </c>
      <c r="E2071" s="98" t="s">
        <v>707</v>
      </c>
      <c r="F2071" s="94" t="s">
        <v>708</v>
      </c>
      <c r="G2071" s="179"/>
    </row>
    <row r="2072" spans="1:7" ht="22.5">
      <c r="A2072" s="99">
        <v>540806</v>
      </c>
      <c r="B2072" s="91" t="s">
        <v>1611</v>
      </c>
      <c r="C2072" s="118">
        <v>0</v>
      </c>
      <c r="D2072" s="102">
        <v>330009</v>
      </c>
      <c r="E2072" s="98" t="s">
        <v>709</v>
      </c>
      <c r="F2072" s="94" t="s">
        <v>710</v>
      </c>
      <c r="G2072" s="179"/>
    </row>
    <row r="2073" spans="1:7" ht="22.5">
      <c r="A2073" s="99">
        <v>540806</v>
      </c>
      <c r="B2073" s="91" t="s">
        <v>1611</v>
      </c>
      <c r="C2073" s="118">
        <v>0</v>
      </c>
      <c r="D2073" s="102">
        <v>156594</v>
      </c>
      <c r="E2073" s="98" t="s">
        <v>711</v>
      </c>
      <c r="F2073" s="94" t="s">
        <v>712</v>
      </c>
      <c r="G2073" s="179"/>
    </row>
    <row r="2074" spans="1:7" ht="22.5">
      <c r="A2074" s="99">
        <v>540806</v>
      </c>
      <c r="B2074" s="91" t="s">
        <v>1611</v>
      </c>
      <c r="C2074" s="118">
        <v>0</v>
      </c>
      <c r="D2074" s="102">
        <v>168040</v>
      </c>
      <c r="E2074" s="98" t="s">
        <v>713</v>
      </c>
      <c r="F2074" s="94" t="s">
        <v>714</v>
      </c>
      <c r="G2074" s="179"/>
    </row>
    <row r="2075" spans="1:7" ht="22.5">
      <c r="A2075" s="99">
        <v>540806</v>
      </c>
      <c r="B2075" s="91" t="s">
        <v>1611</v>
      </c>
      <c r="C2075" s="118">
        <v>0</v>
      </c>
      <c r="D2075" s="102">
        <v>66137</v>
      </c>
      <c r="E2075" s="98" t="s">
        <v>715</v>
      </c>
      <c r="F2075" s="94" t="s">
        <v>716</v>
      </c>
      <c r="G2075" s="179"/>
    </row>
    <row r="2076" spans="1:7" ht="22.5">
      <c r="A2076" s="99">
        <v>540806</v>
      </c>
      <c r="B2076" s="91" t="s">
        <v>1611</v>
      </c>
      <c r="C2076" s="118">
        <v>0</v>
      </c>
      <c r="D2076" s="102">
        <v>40881</v>
      </c>
      <c r="E2076" s="98" t="s">
        <v>717</v>
      </c>
      <c r="F2076" s="94" t="s">
        <v>718</v>
      </c>
      <c r="G2076" s="179"/>
    </row>
    <row r="2077" spans="1:7" ht="22.5">
      <c r="A2077" s="99">
        <v>540806</v>
      </c>
      <c r="B2077" s="91" t="s">
        <v>1611</v>
      </c>
      <c r="C2077" s="118">
        <v>0</v>
      </c>
      <c r="D2077" s="102">
        <v>601667</v>
      </c>
      <c r="E2077" s="98" t="s">
        <v>719</v>
      </c>
      <c r="F2077" s="94" t="s">
        <v>720</v>
      </c>
      <c r="G2077" s="179"/>
    </row>
    <row r="2078" spans="1:7" ht="22.5">
      <c r="A2078" s="99">
        <v>540806</v>
      </c>
      <c r="B2078" s="91" t="s">
        <v>1611</v>
      </c>
      <c r="C2078" s="118">
        <v>0</v>
      </c>
      <c r="D2078" s="102">
        <v>78850</v>
      </c>
      <c r="E2078" s="98" t="s">
        <v>721</v>
      </c>
      <c r="F2078" s="94" t="s">
        <v>722</v>
      </c>
      <c r="G2078" s="179"/>
    </row>
    <row r="2079" spans="1:7" ht="22.5">
      <c r="A2079" s="99">
        <v>540806</v>
      </c>
      <c r="B2079" s="91" t="s">
        <v>1611</v>
      </c>
      <c r="C2079" s="118">
        <v>0</v>
      </c>
      <c r="D2079" s="102">
        <v>119918</v>
      </c>
      <c r="E2079" s="98" t="s">
        <v>723</v>
      </c>
      <c r="F2079" s="94" t="s">
        <v>724</v>
      </c>
      <c r="G2079" s="179"/>
    </row>
    <row r="2080" spans="1:7" ht="22.5">
      <c r="A2080" s="99">
        <v>540806</v>
      </c>
      <c r="B2080" s="91" t="s">
        <v>1611</v>
      </c>
      <c r="C2080" s="118">
        <v>0</v>
      </c>
      <c r="D2080" s="102">
        <v>195127</v>
      </c>
      <c r="E2080" s="98" t="s">
        <v>725</v>
      </c>
      <c r="F2080" s="94" t="s">
        <v>726</v>
      </c>
      <c r="G2080" s="179"/>
    </row>
    <row r="2081" spans="1:7" ht="22.5">
      <c r="A2081" s="99">
        <v>540806</v>
      </c>
      <c r="B2081" s="91" t="s">
        <v>1611</v>
      </c>
      <c r="C2081" s="118">
        <v>0</v>
      </c>
      <c r="D2081" s="102">
        <v>141340</v>
      </c>
      <c r="E2081" s="98" t="s">
        <v>727</v>
      </c>
      <c r="F2081" s="94" t="s">
        <v>728</v>
      </c>
      <c r="G2081" s="179"/>
    </row>
    <row r="2082" spans="1:7" ht="22.5">
      <c r="A2082" s="99">
        <v>540806</v>
      </c>
      <c r="B2082" s="91" t="s">
        <v>1611</v>
      </c>
      <c r="C2082" s="118">
        <v>0</v>
      </c>
      <c r="D2082" s="102">
        <v>142148</v>
      </c>
      <c r="E2082" s="98" t="s">
        <v>729</v>
      </c>
      <c r="F2082" s="94" t="s">
        <v>730</v>
      </c>
      <c r="G2082" s="179"/>
    </row>
    <row r="2083" spans="1:7" ht="22.5">
      <c r="A2083" s="99">
        <v>540806</v>
      </c>
      <c r="B2083" s="91" t="s">
        <v>1611</v>
      </c>
      <c r="C2083" s="118">
        <v>0</v>
      </c>
      <c r="D2083" s="102">
        <v>67367</v>
      </c>
      <c r="E2083" s="98" t="s">
        <v>731</v>
      </c>
      <c r="F2083" s="94" t="s">
        <v>732</v>
      </c>
      <c r="G2083" s="179"/>
    </row>
    <row r="2084" spans="1:7" ht="22.5">
      <c r="A2084" s="99">
        <v>540806</v>
      </c>
      <c r="B2084" s="91" t="s">
        <v>1611</v>
      </c>
      <c r="C2084" s="118">
        <v>0</v>
      </c>
      <c r="D2084" s="102">
        <v>224216</v>
      </c>
      <c r="E2084" s="98" t="s">
        <v>733</v>
      </c>
      <c r="F2084" s="94" t="s">
        <v>734</v>
      </c>
      <c r="G2084" s="179"/>
    </row>
    <row r="2085" spans="1:7" ht="22.5">
      <c r="A2085" s="99">
        <v>540806</v>
      </c>
      <c r="B2085" s="91" t="s">
        <v>1611</v>
      </c>
      <c r="C2085" s="118">
        <v>0</v>
      </c>
      <c r="D2085" s="102">
        <v>59727</v>
      </c>
      <c r="E2085" s="98">
        <v>215825258</v>
      </c>
      <c r="F2085" s="94" t="s">
        <v>287</v>
      </c>
      <c r="G2085" s="179"/>
    </row>
    <row r="2086" spans="1:7" ht="22.5">
      <c r="A2086" s="99">
        <v>540806</v>
      </c>
      <c r="B2086" s="91" t="s">
        <v>1611</v>
      </c>
      <c r="C2086" s="118">
        <v>0</v>
      </c>
      <c r="D2086" s="102">
        <v>104421</v>
      </c>
      <c r="E2086" s="98" t="s">
        <v>735</v>
      </c>
      <c r="F2086" s="94" t="s">
        <v>736</v>
      </c>
      <c r="G2086" s="179"/>
    </row>
    <row r="2087" spans="1:7" ht="22.5">
      <c r="A2087" s="99">
        <v>540806</v>
      </c>
      <c r="B2087" s="91" t="s">
        <v>1611</v>
      </c>
      <c r="C2087" s="118">
        <v>0</v>
      </c>
      <c r="D2087" s="102">
        <v>856784</v>
      </c>
      <c r="E2087" s="98" t="s">
        <v>737</v>
      </c>
      <c r="F2087" s="94" t="s">
        <v>738</v>
      </c>
      <c r="G2087" s="179"/>
    </row>
    <row r="2088" spans="1:7" ht="22.5">
      <c r="A2088" s="99">
        <v>540806</v>
      </c>
      <c r="B2088" s="91" t="s">
        <v>1611</v>
      </c>
      <c r="C2088" s="118">
        <v>0</v>
      </c>
      <c r="D2088" s="102">
        <v>106870</v>
      </c>
      <c r="E2088" s="98" t="s">
        <v>739</v>
      </c>
      <c r="F2088" s="94" t="s">
        <v>740</v>
      </c>
      <c r="G2088" s="179"/>
    </row>
    <row r="2089" spans="1:7" ht="22.5">
      <c r="A2089" s="99">
        <v>540806</v>
      </c>
      <c r="B2089" s="91" t="s">
        <v>1611</v>
      </c>
      <c r="C2089" s="118">
        <v>0</v>
      </c>
      <c r="D2089" s="102">
        <v>67877</v>
      </c>
      <c r="E2089" s="98">
        <v>218125281</v>
      </c>
      <c r="F2089" s="94" t="s">
        <v>741</v>
      </c>
      <c r="G2089" s="179"/>
    </row>
    <row r="2090" spans="1:7" ht="22.5">
      <c r="A2090" s="99">
        <v>540806</v>
      </c>
      <c r="B2090" s="91" t="s">
        <v>1611</v>
      </c>
      <c r="C2090" s="118">
        <v>0</v>
      </c>
      <c r="D2090" s="102">
        <v>398917</v>
      </c>
      <c r="E2090" s="98" t="s">
        <v>742</v>
      </c>
      <c r="F2090" s="94" t="s">
        <v>743</v>
      </c>
      <c r="G2090" s="179"/>
    </row>
    <row r="2091" spans="1:7" ht="22.5">
      <c r="A2091" s="99">
        <v>540806</v>
      </c>
      <c r="B2091" s="91" t="s">
        <v>1611</v>
      </c>
      <c r="C2091" s="118">
        <v>0</v>
      </c>
      <c r="D2091" s="102">
        <v>63255</v>
      </c>
      <c r="E2091" s="98" t="s">
        <v>744</v>
      </c>
      <c r="F2091" s="94" t="s">
        <v>745</v>
      </c>
      <c r="G2091" s="179"/>
    </row>
    <row r="2092" spans="1:7" ht="22.5">
      <c r="A2092" s="99">
        <v>540806</v>
      </c>
      <c r="B2092" s="91" t="s">
        <v>1611</v>
      </c>
      <c r="C2092" s="118">
        <v>0</v>
      </c>
      <c r="D2092" s="102">
        <v>70925</v>
      </c>
      <c r="E2092" s="98" t="s">
        <v>746</v>
      </c>
      <c r="F2092" s="94" t="s">
        <v>747</v>
      </c>
      <c r="G2092" s="179"/>
    </row>
    <row r="2093" spans="1:7" ht="22.5">
      <c r="A2093" s="99">
        <v>540806</v>
      </c>
      <c r="B2093" s="91" t="s">
        <v>1611</v>
      </c>
      <c r="C2093" s="118">
        <v>0</v>
      </c>
      <c r="D2093" s="102">
        <v>92523</v>
      </c>
      <c r="E2093" s="98">
        <v>219525295</v>
      </c>
      <c r="F2093" s="94" t="s">
        <v>748</v>
      </c>
      <c r="G2093" s="179"/>
    </row>
    <row r="2094" spans="1:7" ht="22.5">
      <c r="A2094" s="99">
        <v>540806</v>
      </c>
      <c r="B2094" s="91" t="s">
        <v>1611</v>
      </c>
      <c r="C2094" s="118">
        <v>0</v>
      </c>
      <c r="D2094" s="102">
        <v>118650</v>
      </c>
      <c r="E2094" s="98" t="s">
        <v>749</v>
      </c>
      <c r="F2094" s="94" t="s">
        <v>750</v>
      </c>
      <c r="G2094" s="179"/>
    </row>
    <row r="2095" spans="1:7" ht="22.5">
      <c r="A2095" s="99">
        <v>540806</v>
      </c>
      <c r="B2095" s="91" t="s">
        <v>1611</v>
      </c>
      <c r="C2095" s="118">
        <v>0</v>
      </c>
      <c r="D2095" s="102">
        <v>36811</v>
      </c>
      <c r="E2095" s="98" t="s">
        <v>751</v>
      </c>
      <c r="F2095" s="94" t="s">
        <v>752</v>
      </c>
      <c r="G2095" s="179"/>
    </row>
    <row r="2096" spans="1:7" ht="22.5">
      <c r="A2096" s="99">
        <v>540806</v>
      </c>
      <c r="B2096" s="91" t="s">
        <v>1611</v>
      </c>
      <c r="C2096" s="118">
        <v>0</v>
      </c>
      <c r="D2096" s="102">
        <v>68179</v>
      </c>
      <c r="E2096" s="98" t="s">
        <v>753</v>
      </c>
      <c r="F2096" s="94" t="s">
        <v>95</v>
      </c>
      <c r="G2096" s="179"/>
    </row>
    <row r="2097" spans="1:7" ht="22.5">
      <c r="A2097" s="99">
        <v>540806</v>
      </c>
      <c r="B2097" s="91" t="s">
        <v>1611</v>
      </c>
      <c r="C2097" s="118">
        <v>0</v>
      </c>
      <c r="D2097" s="102">
        <v>117658</v>
      </c>
      <c r="E2097" s="98" t="s">
        <v>754</v>
      </c>
      <c r="F2097" s="94" t="s">
        <v>755</v>
      </c>
      <c r="G2097" s="179"/>
    </row>
    <row r="2098" spans="1:7" ht="22.5">
      <c r="A2098" s="99">
        <v>540806</v>
      </c>
      <c r="B2098" s="91" t="s">
        <v>1611</v>
      </c>
      <c r="C2098" s="118">
        <v>0</v>
      </c>
      <c r="D2098" s="102">
        <v>253882</v>
      </c>
      <c r="E2098" s="98" t="s">
        <v>756</v>
      </c>
      <c r="F2098" s="94" t="s">
        <v>757</v>
      </c>
      <c r="G2098" s="179"/>
    </row>
    <row r="2099" spans="1:7" ht="22.5">
      <c r="A2099" s="99">
        <v>540806</v>
      </c>
      <c r="B2099" s="91" t="s">
        <v>1611</v>
      </c>
      <c r="C2099" s="118">
        <v>0</v>
      </c>
      <c r="D2099" s="102">
        <v>157953</v>
      </c>
      <c r="E2099" s="98" t="s">
        <v>758</v>
      </c>
      <c r="F2099" s="94" t="s">
        <v>759</v>
      </c>
      <c r="G2099" s="179"/>
    </row>
    <row r="2100" spans="1:7" ht="22.5">
      <c r="A2100" s="99">
        <v>540806</v>
      </c>
      <c r="B2100" s="91" t="s">
        <v>1611</v>
      </c>
      <c r="C2100" s="118">
        <v>0</v>
      </c>
      <c r="D2100" s="102">
        <v>37883</v>
      </c>
      <c r="E2100" s="98" t="s">
        <v>760</v>
      </c>
      <c r="F2100" s="94" t="s">
        <v>761</v>
      </c>
      <c r="G2100" s="179"/>
    </row>
    <row r="2101" spans="1:7" ht="22.5">
      <c r="A2101" s="99">
        <v>540806</v>
      </c>
      <c r="B2101" s="91" t="s">
        <v>1611</v>
      </c>
      <c r="C2101" s="118">
        <v>0</v>
      </c>
      <c r="D2101" s="102">
        <v>50799</v>
      </c>
      <c r="E2101" s="98" t="s">
        <v>762</v>
      </c>
      <c r="F2101" s="94" t="s">
        <v>763</v>
      </c>
      <c r="G2101" s="179"/>
    </row>
    <row r="2102" spans="1:7" ht="22.5">
      <c r="A2102" s="99">
        <v>540806</v>
      </c>
      <c r="B2102" s="91" t="s">
        <v>1611</v>
      </c>
      <c r="C2102" s="118">
        <v>0</v>
      </c>
      <c r="D2102" s="102">
        <v>37368</v>
      </c>
      <c r="E2102" s="98">
        <v>212825328</v>
      </c>
      <c r="F2102" s="94" t="s">
        <v>764</v>
      </c>
      <c r="G2102" s="179"/>
    </row>
    <row r="2103" spans="1:7" ht="22.5">
      <c r="A2103" s="99">
        <v>540806</v>
      </c>
      <c r="B2103" s="91" t="s">
        <v>1611</v>
      </c>
      <c r="C2103" s="118">
        <v>0</v>
      </c>
      <c r="D2103" s="102">
        <v>55058</v>
      </c>
      <c r="E2103" s="98" t="s">
        <v>765</v>
      </c>
      <c r="F2103" s="94" t="s">
        <v>766</v>
      </c>
      <c r="G2103" s="179"/>
    </row>
    <row r="2104" spans="1:7" ht="22.5">
      <c r="A2104" s="99">
        <v>540806</v>
      </c>
      <c r="B2104" s="91" t="s">
        <v>1611</v>
      </c>
      <c r="C2104" s="118">
        <v>0</v>
      </c>
      <c r="D2104" s="102">
        <v>45352</v>
      </c>
      <c r="E2104" s="99" t="s">
        <v>767</v>
      </c>
      <c r="F2104" s="94" t="s">
        <v>768</v>
      </c>
      <c r="G2104" s="179"/>
    </row>
    <row r="2105" spans="1:7" ht="22.5">
      <c r="A2105" s="99">
        <v>540806</v>
      </c>
      <c r="B2105" s="91" t="s">
        <v>1611</v>
      </c>
      <c r="C2105" s="118">
        <v>0</v>
      </c>
      <c r="D2105" s="102">
        <v>28191</v>
      </c>
      <c r="E2105" s="98" t="s">
        <v>769</v>
      </c>
      <c r="F2105" s="94" t="s">
        <v>770</v>
      </c>
      <c r="G2105" s="179"/>
    </row>
    <row r="2106" spans="1:7" ht="22.5">
      <c r="A2106" s="99">
        <v>540806</v>
      </c>
      <c r="B2106" s="91" t="s">
        <v>1611</v>
      </c>
      <c r="C2106" s="118">
        <v>0</v>
      </c>
      <c r="D2106" s="102">
        <v>85345</v>
      </c>
      <c r="E2106" s="99" t="s">
        <v>771</v>
      </c>
      <c r="F2106" s="94" t="s">
        <v>772</v>
      </c>
      <c r="G2106" s="179"/>
    </row>
    <row r="2107" spans="1:7" ht="22.5">
      <c r="A2107" s="99">
        <v>540806</v>
      </c>
      <c r="B2107" s="91" t="s">
        <v>1611</v>
      </c>
      <c r="C2107" s="118">
        <v>0</v>
      </c>
      <c r="D2107" s="102">
        <v>163413</v>
      </c>
      <c r="E2107" s="99" t="s">
        <v>773</v>
      </c>
      <c r="F2107" s="94" t="s">
        <v>774</v>
      </c>
      <c r="G2107" s="179"/>
    </row>
    <row r="2108" spans="1:7" ht="22.5">
      <c r="A2108" s="99">
        <v>540806</v>
      </c>
      <c r="B2108" s="91" t="s">
        <v>1611</v>
      </c>
      <c r="C2108" s="118">
        <v>0</v>
      </c>
      <c r="D2108" s="102">
        <v>259377</v>
      </c>
      <c r="E2108" s="99" t="s">
        <v>775</v>
      </c>
      <c r="F2108" s="94" t="s">
        <v>776</v>
      </c>
      <c r="G2108" s="179"/>
    </row>
    <row r="2109" spans="1:7" ht="22.5">
      <c r="A2109" s="99">
        <v>540806</v>
      </c>
      <c r="B2109" s="91" t="s">
        <v>1611</v>
      </c>
      <c r="C2109" s="118">
        <v>0</v>
      </c>
      <c r="D2109" s="102">
        <v>111539</v>
      </c>
      <c r="E2109" s="99" t="s">
        <v>777</v>
      </c>
      <c r="F2109" s="94" t="s">
        <v>778</v>
      </c>
      <c r="G2109" s="179"/>
    </row>
    <row r="2110" spans="1:7" ht="22.5">
      <c r="A2110" s="99">
        <v>540806</v>
      </c>
      <c r="B2110" s="91" t="s">
        <v>1611</v>
      </c>
      <c r="C2110" s="118">
        <v>0</v>
      </c>
      <c r="D2110" s="102">
        <v>76959</v>
      </c>
      <c r="E2110" s="99" t="s">
        <v>779</v>
      </c>
      <c r="F2110" s="94" t="s">
        <v>780</v>
      </c>
      <c r="G2110" s="179"/>
    </row>
    <row r="2111" spans="1:7" ht="22.5">
      <c r="A2111" s="99">
        <v>540806</v>
      </c>
      <c r="B2111" s="91" t="s">
        <v>1611</v>
      </c>
      <c r="C2111" s="118">
        <v>0</v>
      </c>
      <c r="D2111" s="102">
        <v>156990</v>
      </c>
      <c r="E2111" s="99" t="s">
        <v>781</v>
      </c>
      <c r="F2111" s="94" t="s">
        <v>581</v>
      </c>
      <c r="G2111" s="179"/>
    </row>
    <row r="2112" spans="1:7" ht="22.5">
      <c r="A2112" s="99">
        <v>540806</v>
      </c>
      <c r="B2112" s="91" t="s">
        <v>1611</v>
      </c>
      <c r="C2112" s="118">
        <v>0</v>
      </c>
      <c r="D2112" s="102">
        <v>92963</v>
      </c>
      <c r="E2112" s="99" t="s">
        <v>782</v>
      </c>
      <c r="F2112" s="94" t="s">
        <v>783</v>
      </c>
      <c r="G2112" s="179"/>
    </row>
    <row r="2113" spans="1:7" ht="22.5">
      <c r="A2113" s="99">
        <v>540806</v>
      </c>
      <c r="B2113" s="91" t="s">
        <v>1611</v>
      </c>
      <c r="C2113" s="118">
        <v>0</v>
      </c>
      <c r="D2113" s="102">
        <v>77954</v>
      </c>
      <c r="E2113" s="99" t="s">
        <v>784</v>
      </c>
      <c r="F2113" s="94" t="s">
        <v>785</v>
      </c>
      <c r="G2113" s="179"/>
    </row>
    <row r="2114" spans="1:7" ht="22.5">
      <c r="A2114" s="99">
        <v>540806</v>
      </c>
      <c r="B2114" s="91" t="s">
        <v>1611</v>
      </c>
      <c r="C2114" s="118">
        <v>0</v>
      </c>
      <c r="D2114" s="102">
        <v>427081</v>
      </c>
      <c r="E2114" s="99" t="s">
        <v>786</v>
      </c>
      <c r="F2114" s="94" t="s">
        <v>787</v>
      </c>
      <c r="G2114" s="179"/>
    </row>
    <row r="2115" spans="1:7" ht="22.5">
      <c r="A2115" s="99">
        <v>540806</v>
      </c>
      <c r="B2115" s="91" t="s">
        <v>1611</v>
      </c>
      <c r="C2115" s="118">
        <v>0</v>
      </c>
      <c r="D2115" s="102">
        <v>41474</v>
      </c>
      <c r="E2115" s="99" t="s">
        <v>788</v>
      </c>
      <c r="F2115" s="94" t="s">
        <v>789</v>
      </c>
      <c r="G2115" s="179"/>
    </row>
    <row r="2116" spans="1:7" ht="22.5">
      <c r="A2116" s="99">
        <v>540806</v>
      </c>
      <c r="B2116" s="91" t="s">
        <v>1611</v>
      </c>
      <c r="C2116" s="118">
        <v>0</v>
      </c>
      <c r="D2116" s="102">
        <v>110661</v>
      </c>
      <c r="E2116" s="99" t="s">
        <v>790</v>
      </c>
      <c r="F2116" s="94" t="s">
        <v>791</v>
      </c>
      <c r="G2116" s="179"/>
    </row>
    <row r="2117" spans="1:7" ht="22.5">
      <c r="A2117" s="99">
        <v>540806</v>
      </c>
      <c r="B2117" s="91" t="s">
        <v>1611</v>
      </c>
      <c r="C2117" s="118">
        <v>0</v>
      </c>
      <c r="D2117" s="102">
        <v>359799</v>
      </c>
      <c r="E2117" s="99" t="s">
        <v>792</v>
      </c>
      <c r="F2117" s="94" t="s">
        <v>793</v>
      </c>
      <c r="G2117" s="179"/>
    </row>
    <row r="2118" spans="1:7" ht="22.5">
      <c r="A2118" s="99">
        <v>540806</v>
      </c>
      <c r="B2118" s="91" t="s">
        <v>1611</v>
      </c>
      <c r="C2118" s="118">
        <v>0</v>
      </c>
      <c r="D2118" s="102">
        <v>25788</v>
      </c>
      <c r="E2118" s="99">
        <v>218325483</v>
      </c>
      <c r="F2118" s="94" t="s">
        <v>2710</v>
      </c>
      <c r="G2118" s="179"/>
    </row>
    <row r="2119" spans="1:7" ht="22.5">
      <c r="A2119" s="99">
        <v>540806</v>
      </c>
      <c r="B2119" s="91" t="s">
        <v>1611</v>
      </c>
      <c r="C2119" s="118">
        <v>0</v>
      </c>
      <c r="D2119" s="102">
        <v>120051</v>
      </c>
      <c r="E2119" s="99" t="s">
        <v>794</v>
      </c>
      <c r="F2119" s="94" t="s">
        <v>795</v>
      </c>
      <c r="G2119" s="179"/>
    </row>
    <row r="2120" spans="1:7" ht="22.5">
      <c r="A2120" s="99">
        <v>540806</v>
      </c>
      <c r="B2120" s="91" t="s">
        <v>1611</v>
      </c>
      <c r="C2120" s="118">
        <v>0</v>
      </c>
      <c r="D2120" s="102">
        <v>58257</v>
      </c>
      <c r="E2120" s="99" t="s">
        <v>796</v>
      </c>
      <c r="F2120" s="94" t="s">
        <v>797</v>
      </c>
      <c r="G2120" s="179"/>
    </row>
    <row r="2121" spans="1:7" ht="22.5">
      <c r="A2121" s="99">
        <v>540806</v>
      </c>
      <c r="B2121" s="91" t="s">
        <v>1611</v>
      </c>
      <c r="C2121" s="118">
        <v>0</v>
      </c>
      <c r="D2121" s="102">
        <v>49508</v>
      </c>
      <c r="E2121" s="99" t="s">
        <v>798</v>
      </c>
      <c r="F2121" s="94" t="s">
        <v>799</v>
      </c>
      <c r="G2121" s="179"/>
    </row>
    <row r="2122" spans="1:7" ht="22.5">
      <c r="A2122" s="99">
        <v>540806</v>
      </c>
      <c r="B2122" s="91" t="s">
        <v>1611</v>
      </c>
      <c r="C2122" s="118">
        <v>0</v>
      </c>
      <c r="D2122" s="102">
        <v>75551</v>
      </c>
      <c r="E2122" s="99" t="s">
        <v>800</v>
      </c>
      <c r="F2122" s="94" t="s">
        <v>801</v>
      </c>
      <c r="G2122" s="179"/>
    </row>
    <row r="2123" spans="1:7" ht="22.5">
      <c r="A2123" s="99">
        <v>540806</v>
      </c>
      <c r="B2123" s="91" t="s">
        <v>1611</v>
      </c>
      <c r="C2123" s="118">
        <v>0</v>
      </c>
      <c r="D2123" s="102">
        <v>46700</v>
      </c>
      <c r="E2123" s="99">
        <v>210625506</v>
      </c>
      <c r="F2123" s="94" t="s">
        <v>802</v>
      </c>
      <c r="G2123" s="179"/>
    </row>
    <row r="2124" spans="1:7" ht="22.5">
      <c r="A2124" s="99">
        <v>540806</v>
      </c>
      <c r="B2124" s="91" t="s">
        <v>1611</v>
      </c>
      <c r="C2124" s="118">
        <v>0</v>
      </c>
      <c r="D2124" s="102">
        <v>277770</v>
      </c>
      <c r="E2124" s="99" t="s">
        <v>803</v>
      </c>
      <c r="F2124" s="94" t="s">
        <v>804</v>
      </c>
      <c r="G2124" s="179"/>
    </row>
    <row r="2125" spans="1:7" ht="22.5">
      <c r="A2125" s="99">
        <v>540806</v>
      </c>
      <c r="B2125" s="91" t="s">
        <v>1611</v>
      </c>
      <c r="C2125" s="118">
        <v>0</v>
      </c>
      <c r="D2125" s="102">
        <v>66956</v>
      </c>
      <c r="E2125" s="99" t="s">
        <v>805</v>
      </c>
      <c r="F2125" s="94" t="s">
        <v>806</v>
      </c>
      <c r="G2125" s="179"/>
    </row>
    <row r="2126" spans="1:7" ht="22.5">
      <c r="A2126" s="99">
        <v>540806</v>
      </c>
      <c r="B2126" s="91" t="s">
        <v>1611</v>
      </c>
      <c r="C2126" s="118">
        <v>0</v>
      </c>
      <c r="D2126" s="102">
        <v>56073</v>
      </c>
      <c r="E2126" s="99" t="s">
        <v>807</v>
      </c>
      <c r="F2126" s="94" t="s">
        <v>808</v>
      </c>
      <c r="G2126" s="179"/>
    </row>
    <row r="2127" spans="1:7" ht="22.5">
      <c r="A2127" s="99">
        <v>540806</v>
      </c>
      <c r="B2127" s="91" t="s">
        <v>1611</v>
      </c>
      <c r="C2127" s="118">
        <v>0</v>
      </c>
      <c r="D2127" s="102">
        <v>81239</v>
      </c>
      <c r="E2127" s="99" t="s">
        <v>809</v>
      </c>
      <c r="F2127" s="94" t="s">
        <v>810</v>
      </c>
      <c r="G2127" s="179"/>
    </row>
    <row r="2128" spans="1:7" ht="22.5">
      <c r="A2128" s="99">
        <v>540806</v>
      </c>
      <c r="B2128" s="91" t="s">
        <v>1611</v>
      </c>
      <c r="C2128" s="118">
        <v>0</v>
      </c>
      <c r="D2128" s="102">
        <v>132724</v>
      </c>
      <c r="E2128" s="99" t="s">
        <v>811</v>
      </c>
      <c r="F2128" s="94" t="s">
        <v>812</v>
      </c>
      <c r="G2128" s="179"/>
    </row>
    <row r="2129" spans="1:7" ht="22.5">
      <c r="A2129" s="99">
        <v>540806</v>
      </c>
      <c r="B2129" s="91" t="s">
        <v>1611</v>
      </c>
      <c r="C2129" s="118">
        <v>0</v>
      </c>
      <c r="D2129" s="102">
        <v>137778</v>
      </c>
      <c r="E2129" s="99" t="s">
        <v>813</v>
      </c>
      <c r="F2129" s="94" t="s">
        <v>814</v>
      </c>
      <c r="G2129" s="179"/>
    </row>
    <row r="2130" spans="1:7" ht="22.5">
      <c r="A2130" s="99">
        <v>540806</v>
      </c>
      <c r="B2130" s="91" t="s">
        <v>1611</v>
      </c>
      <c r="C2130" s="118">
        <v>0</v>
      </c>
      <c r="D2130" s="102">
        <v>32555</v>
      </c>
      <c r="E2130" s="99" t="s">
        <v>2596</v>
      </c>
      <c r="F2130" s="94" t="s">
        <v>815</v>
      </c>
      <c r="G2130" s="179"/>
    </row>
    <row r="2131" spans="1:7" ht="22.5">
      <c r="A2131" s="99">
        <v>540806</v>
      </c>
      <c r="B2131" s="91" t="s">
        <v>1611</v>
      </c>
      <c r="C2131" s="118">
        <v>0</v>
      </c>
      <c r="D2131" s="102">
        <v>46942</v>
      </c>
      <c r="E2131" s="99" t="s">
        <v>816</v>
      </c>
      <c r="F2131" s="94" t="s">
        <v>817</v>
      </c>
      <c r="G2131" s="179"/>
    </row>
    <row r="2132" spans="1:7" ht="22.5">
      <c r="A2132" s="99">
        <v>540806</v>
      </c>
      <c r="B2132" s="91" t="s">
        <v>1611</v>
      </c>
      <c r="C2132" s="118">
        <v>0</v>
      </c>
      <c r="D2132" s="102">
        <v>74325</v>
      </c>
      <c r="E2132" s="99" t="s">
        <v>818</v>
      </c>
      <c r="F2132" s="94" t="s">
        <v>819</v>
      </c>
      <c r="G2132" s="179"/>
    </row>
    <row r="2133" spans="1:7" ht="22.5">
      <c r="A2133" s="99">
        <v>540806</v>
      </c>
      <c r="B2133" s="91" t="s">
        <v>1611</v>
      </c>
      <c r="C2133" s="118">
        <v>0</v>
      </c>
      <c r="D2133" s="102">
        <v>98591</v>
      </c>
      <c r="E2133" s="99">
        <v>219625596</v>
      </c>
      <c r="F2133" s="94" t="s">
        <v>820</v>
      </c>
      <c r="G2133" s="179"/>
    </row>
    <row r="2134" spans="1:7" ht="22.5">
      <c r="A2134" s="99">
        <v>540806</v>
      </c>
      <c r="B2134" s="91" t="s">
        <v>1611</v>
      </c>
      <c r="C2134" s="118">
        <v>0</v>
      </c>
      <c r="D2134" s="102">
        <v>68110</v>
      </c>
      <c r="E2134" s="98" t="s">
        <v>821</v>
      </c>
      <c r="F2134" s="94" t="s">
        <v>822</v>
      </c>
      <c r="G2134" s="179"/>
    </row>
    <row r="2135" spans="1:7" ht="22.5">
      <c r="A2135" s="99">
        <v>540806</v>
      </c>
      <c r="B2135" s="91" t="s">
        <v>1611</v>
      </c>
      <c r="C2135" s="118">
        <v>0</v>
      </c>
      <c r="D2135" s="102">
        <v>74772</v>
      </c>
      <c r="E2135" s="99" t="s">
        <v>823</v>
      </c>
      <c r="F2135" s="94" t="s">
        <v>824</v>
      </c>
      <c r="G2135" s="179"/>
    </row>
    <row r="2136" spans="1:7" ht="22.5">
      <c r="A2136" s="99">
        <v>540806</v>
      </c>
      <c r="B2136" s="91" t="s">
        <v>1611</v>
      </c>
      <c r="C2136" s="118">
        <v>0</v>
      </c>
      <c r="D2136" s="102">
        <v>126122</v>
      </c>
      <c r="E2136" s="99" t="s">
        <v>825</v>
      </c>
      <c r="F2136" s="94" t="s">
        <v>826</v>
      </c>
      <c r="G2136" s="179"/>
    </row>
    <row r="2137" spans="1:7" ht="22.5">
      <c r="A2137" s="99">
        <v>540806</v>
      </c>
      <c r="B2137" s="91" t="s">
        <v>1611</v>
      </c>
      <c r="C2137" s="118">
        <v>0</v>
      </c>
      <c r="D2137" s="102">
        <v>109536</v>
      </c>
      <c r="E2137" s="99" t="s">
        <v>827</v>
      </c>
      <c r="F2137" s="94" t="s">
        <v>828</v>
      </c>
      <c r="G2137" s="179"/>
    </row>
    <row r="2138" spans="1:7" ht="22.5">
      <c r="A2138" s="99">
        <v>540806</v>
      </c>
      <c r="B2138" s="91" t="s">
        <v>1611</v>
      </c>
      <c r="C2138" s="118">
        <v>0</v>
      </c>
      <c r="D2138" s="102">
        <v>55861</v>
      </c>
      <c r="E2138" s="99" t="s">
        <v>829</v>
      </c>
      <c r="F2138" s="94" t="s">
        <v>830</v>
      </c>
      <c r="G2138" s="179"/>
    </row>
    <row r="2139" spans="1:7" ht="22.5">
      <c r="A2139" s="99">
        <v>540806</v>
      </c>
      <c r="B2139" s="91" t="s">
        <v>1611</v>
      </c>
      <c r="C2139" s="118">
        <v>0</v>
      </c>
      <c r="D2139" s="102">
        <v>86321</v>
      </c>
      <c r="E2139" s="99" t="s">
        <v>831</v>
      </c>
      <c r="F2139" s="94" t="s">
        <v>160</v>
      </c>
      <c r="G2139" s="179"/>
    </row>
    <row r="2140" spans="1:7" ht="22.5">
      <c r="A2140" s="99">
        <v>540806</v>
      </c>
      <c r="B2140" s="91" t="s">
        <v>1611</v>
      </c>
      <c r="C2140" s="118">
        <v>0</v>
      </c>
      <c r="D2140" s="102">
        <v>96946</v>
      </c>
      <c r="E2140" s="99" t="s">
        <v>832</v>
      </c>
      <c r="F2140" s="94" t="s">
        <v>833</v>
      </c>
      <c r="G2140" s="179"/>
    </row>
    <row r="2141" spans="1:7" ht="22.5">
      <c r="A2141" s="99">
        <v>540806</v>
      </c>
      <c r="B2141" s="91" t="s">
        <v>1611</v>
      </c>
      <c r="C2141" s="118">
        <v>0</v>
      </c>
      <c r="D2141" s="102">
        <v>109830</v>
      </c>
      <c r="E2141" s="99" t="s">
        <v>834</v>
      </c>
      <c r="F2141" s="94" t="s">
        <v>835</v>
      </c>
      <c r="G2141" s="179"/>
    </row>
    <row r="2142" spans="1:7" ht="22.5">
      <c r="A2142" s="99">
        <v>540806</v>
      </c>
      <c r="B2142" s="91" t="s">
        <v>1611</v>
      </c>
      <c r="C2142" s="118">
        <v>0</v>
      </c>
      <c r="D2142" s="102">
        <v>98967</v>
      </c>
      <c r="E2142" s="99" t="s">
        <v>836</v>
      </c>
      <c r="F2142" s="94" t="s">
        <v>837</v>
      </c>
      <c r="G2142" s="179"/>
    </row>
    <row r="2143" spans="1:7" ht="22.5">
      <c r="A2143" s="99">
        <v>540806</v>
      </c>
      <c r="B2143" s="91" t="s">
        <v>1611</v>
      </c>
      <c r="C2143" s="118">
        <v>0</v>
      </c>
      <c r="D2143" s="102">
        <v>247476</v>
      </c>
      <c r="E2143" s="99" t="s">
        <v>838</v>
      </c>
      <c r="F2143" s="94" t="s">
        <v>839</v>
      </c>
      <c r="G2143" s="179"/>
    </row>
    <row r="2144" spans="1:7" ht="22.5">
      <c r="A2144" s="99">
        <v>540806</v>
      </c>
      <c r="B2144" s="91" t="s">
        <v>1611</v>
      </c>
      <c r="C2144" s="118">
        <v>0</v>
      </c>
      <c r="D2144" s="102">
        <v>208918</v>
      </c>
      <c r="E2144" s="99" t="s">
        <v>840</v>
      </c>
      <c r="F2144" s="94" t="s">
        <v>841</v>
      </c>
      <c r="G2144" s="179"/>
    </row>
    <row r="2145" spans="1:7" ht="22.5">
      <c r="A2145" s="99">
        <v>540806</v>
      </c>
      <c r="B2145" s="91" t="s">
        <v>1611</v>
      </c>
      <c r="C2145" s="118">
        <v>0</v>
      </c>
      <c r="D2145" s="102">
        <v>119354</v>
      </c>
      <c r="E2145" s="99" t="s">
        <v>842</v>
      </c>
      <c r="F2145" s="94" t="s">
        <v>843</v>
      </c>
      <c r="G2145" s="179"/>
    </row>
    <row r="2146" spans="1:7" ht="22.5">
      <c r="A2146" s="99">
        <v>540806</v>
      </c>
      <c r="B2146" s="91" t="s">
        <v>1611</v>
      </c>
      <c r="C2146" s="118">
        <v>0</v>
      </c>
      <c r="D2146" s="102">
        <v>129735</v>
      </c>
      <c r="E2146" s="99" t="s">
        <v>844</v>
      </c>
      <c r="F2146" s="94" t="s">
        <v>845</v>
      </c>
      <c r="G2146" s="179"/>
    </row>
    <row r="2147" spans="1:7" ht="22.5">
      <c r="A2147" s="99">
        <v>540806</v>
      </c>
      <c r="B2147" s="91" t="s">
        <v>1611</v>
      </c>
      <c r="C2147" s="118">
        <v>0</v>
      </c>
      <c r="D2147" s="102">
        <v>121792</v>
      </c>
      <c r="E2147" s="99" t="s">
        <v>846</v>
      </c>
      <c r="F2147" s="94" t="s">
        <v>847</v>
      </c>
      <c r="G2147" s="179"/>
    </row>
    <row r="2148" spans="1:7" ht="22.5">
      <c r="A2148" s="99">
        <v>540806</v>
      </c>
      <c r="B2148" s="91" t="s">
        <v>1611</v>
      </c>
      <c r="C2148" s="118">
        <v>0</v>
      </c>
      <c r="D2148" s="102">
        <v>142724</v>
      </c>
      <c r="E2148" s="99" t="s">
        <v>848</v>
      </c>
      <c r="F2148" s="94" t="s">
        <v>849</v>
      </c>
      <c r="G2148" s="179"/>
    </row>
    <row r="2149" spans="1:7" ht="22.5">
      <c r="A2149" s="99">
        <v>540806</v>
      </c>
      <c r="B2149" s="91" t="s">
        <v>1611</v>
      </c>
      <c r="C2149" s="118">
        <v>0</v>
      </c>
      <c r="D2149" s="102">
        <v>62145</v>
      </c>
      <c r="E2149" s="99" t="s">
        <v>850</v>
      </c>
      <c r="F2149" s="94" t="s">
        <v>851</v>
      </c>
      <c r="G2149" s="179"/>
    </row>
    <row r="2150" spans="1:7" ht="22.5">
      <c r="A2150" s="99">
        <v>540806</v>
      </c>
      <c r="B2150" s="91" t="s">
        <v>1611</v>
      </c>
      <c r="C2150" s="118">
        <v>0</v>
      </c>
      <c r="D2150" s="102">
        <v>60908</v>
      </c>
      <c r="E2150" s="99" t="s">
        <v>852</v>
      </c>
      <c r="F2150" s="94" t="s">
        <v>853</v>
      </c>
      <c r="G2150" s="179"/>
    </row>
    <row r="2151" spans="1:7" ht="22.5">
      <c r="A2151" s="99">
        <v>540806</v>
      </c>
      <c r="B2151" s="91" t="s">
        <v>1611</v>
      </c>
      <c r="C2151" s="118">
        <v>0</v>
      </c>
      <c r="D2151" s="102">
        <v>48500</v>
      </c>
      <c r="E2151" s="99" t="s">
        <v>854</v>
      </c>
      <c r="F2151" s="94" t="s">
        <v>855</v>
      </c>
      <c r="G2151" s="179"/>
    </row>
    <row r="2152" spans="1:7" ht="22.5">
      <c r="A2152" s="99">
        <v>540806</v>
      </c>
      <c r="B2152" s="91" t="s">
        <v>1611</v>
      </c>
      <c r="C2152" s="118">
        <v>0</v>
      </c>
      <c r="D2152" s="102">
        <v>144287</v>
      </c>
      <c r="E2152" s="99" t="s">
        <v>856</v>
      </c>
      <c r="F2152" s="94" t="s">
        <v>857</v>
      </c>
      <c r="G2152" s="179"/>
    </row>
    <row r="2153" spans="1:7" ht="22.5">
      <c r="A2153" s="99">
        <v>540806</v>
      </c>
      <c r="B2153" s="91" t="s">
        <v>1611</v>
      </c>
      <c r="C2153" s="118">
        <v>0</v>
      </c>
      <c r="D2153" s="102">
        <v>84541</v>
      </c>
      <c r="E2153" s="99" t="s">
        <v>858</v>
      </c>
      <c r="F2153" s="94" t="s">
        <v>859</v>
      </c>
      <c r="G2153" s="179"/>
    </row>
    <row r="2154" spans="1:7" ht="22.5">
      <c r="A2154" s="99">
        <v>540806</v>
      </c>
      <c r="B2154" s="91" t="s">
        <v>1611</v>
      </c>
      <c r="C2154" s="118">
        <v>0</v>
      </c>
      <c r="D2154" s="102">
        <v>82907</v>
      </c>
      <c r="E2154" s="99" t="s">
        <v>860</v>
      </c>
      <c r="F2154" s="94" t="s">
        <v>861</v>
      </c>
      <c r="G2154" s="179"/>
    </row>
    <row r="2155" spans="1:7" ht="22.5">
      <c r="A2155" s="99">
        <v>540806</v>
      </c>
      <c r="B2155" s="91" t="s">
        <v>1611</v>
      </c>
      <c r="C2155" s="118">
        <v>0</v>
      </c>
      <c r="D2155" s="102">
        <v>132475</v>
      </c>
      <c r="E2155" s="99" t="s">
        <v>2652</v>
      </c>
      <c r="F2155" s="94" t="s">
        <v>862</v>
      </c>
      <c r="G2155" s="179"/>
    </row>
    <row r="2156" spans="1:7" ht="22.5">
      <c r="A2156" s="99">
        <v>540806</v>
      </c>
      <c r="B2156" s="91" t="s">
        <v>1611</v>
      </c>
      <c r="C2156" s="118">
        <v>0</v>
      </c>
      <c r="D2156" s="102">
        <v>46957</v>
      </c>
      <c r="E2156" s="99" t="s">
        <v>863</v>
      </c>
      <c r="F2156" s="94" t="s">
        <v>864</v>
      </c>
      <c r="G2156" s="179"/>
    </row>
    <row r="2157" spans="1:7" ht="22.5">
      <c r="A2157" s="99">
        <v>540806</v>
      </c>
      <c r="B2157" s="91" t="s">
        <v>1611</v>
      </c>
      <c r="C2157" s="118">
        <v>0</v>
      </c>
      <c r="D2157" s="102">
        <v>27953</v>
      </c>
      <c r="E2157" s="99" t="s">
        <v>865</v>
      </c>
      <c r="F2157" s="94" t="s">
        <v>866</v>
      </c>
      <c r="G2157" s="179"/>
    </row>
    <row r="2158" spans="1:7" ht="22.5">
      <c r="A2158" s="99">
        <v>540806</v>
      </c>
      <c r="B2158" s="91" t="s">
        <v>1611</v>
      </c>
      <c r="C2158" s="118">
        <v>0</v>
      </c>
      <c r="D2158" s="102">
        <v>153365</v>
      </c>
      <c r="E2158" s="99" t="s">
        <v>867</v>
      </c>
      <c r="F2158" s="94" t="s">
        <v>868</v>
      </c>
      <c r="G2158" s="179"/>
    </row>
    <row r="2159" spans="1:7" ht="22.5">
      <c r="A2159" s="99">
        <v>540806</v>
      </c>
      <c r="B2159" s="91" t="s">
        <v>1611</v>
      </c>
      <c r="C2159" s="118">
        <v>0</v>
      </c>
      <c r="D2159" s="102">
        <v>242730</v>
      </c>
      <c r="E2159" s="99" t="s">
        <v>869</v>
      </c>
      <c r="F2159" s="94" t="s">
        <v>870</v>
      </c>
      <c r="G2159" s="179"/>
    </row>
    <row r="2160" spans="1:7" ht="22.5">
      <c r="A2160" s="99">
        <v>540806</v>
      </c>
      <c r="B2160" s="91" t="s">
        <v>1611</v>
      </c>
      <c r="C2160" s="118">
        <v>0</v>
      </c>
      <c r="D2160" s="102">
        <v>56706</v>
      </c>
      <c r="E2160" s="99" t="s">
        <v>871</v>
      </c>
      <c r="F2160" s="94" t="s">
        <v>872</v>
      </c>
      <c r="G2160" s="179"/>
    </row>
    <row r="2161" spans="1:7" ht="22.5">
      <c r="A2161" s="99">
        <v>540806</v>
      </c>
      <c r="B2161" s="91" t="s">
        <v>1611</v>
      </c>
      <c r="C2161" s="118">
        <v>0</v>
      </c>
      <c r="D2161" s="102">
        <v>120903</v>
      </c>
      <c r="E2161" s="99" t="s">
        <v>873</v>
      </c>
      <c r="F2161" s="94" t="s">
        <v>874</v>
      </c>
      <c r="G2161" s="179"/>
    </row>
    <row r="2162" spans="1:7" ht="22.5">
      <c r="A2162" s="99">
        <v>540806</v>
      </c>
      <c r="B2162" s="91" t="s">
        <v>1611</v>
      </c>
      <c r="C2162" s="118">
        <v>0</v>
      </c>
      <c r="D2162" s="102">
        <v>68046</v>
      </c>
      <c r="E2162" s="99" t="s">
        <v>875</v>
      </c>
      <c r="F2162" s="94" t="s">
        <v>876</v>
      </c>
      <c r="G2162" s="179"/>
    </row>
    <row r="2163" spans="1:7" ht="22.5">
      <c r="A2163" s="99">
        <v>540806</v>
      </c>
      <c r="B2163" s="91" t="s">
        <v>1611</v>
      </c>
      <c r="C2163" s="118">
        <v>0</v>
      </c>
      <c r="D2163" s="102">
        <v>326973</v>
      </c>
      <c r="E2163" s="99" t="s">
        <v>877</v>
      </c>
      <c r="F2163" s="94" t="s">
        <v>878</v>
      </c>
      <c r="G2163" s="179"/>
    </row>
    <row r="2164" spans="1:7" ht="22.5">
      <c r="A2164" s="99">
        <v>540806</v>
      </c>
      <c r="B2164" s="91" t="s">
        <v>1611</v>
      </c>
      <c r="C2164" s="118">
        <v>0</v>
      </c>
      <c r="D2164" s="102">
        <v>68609</v>
      </c>
      <c r="E2164" s="99" t="s">
        <v>879</v>
      </c>
      <c r="F2164" s="94" t="s">
        <v>880</v>
      </c>
      <c r="G2164" s="179"/>
    </row>
    <row r="2165" spans="1:7" ht="22.5">
      <c r="A2165" s="99">
        <v>540806</v>
      </c>
      <c r="B2165" s="91" t="s">
        <v>1611</v>
      </c>
      <c r="C2165" s="118">
        <v>0</v>
      </c>
      <c r="D2165" s="102">
        <v>48735</v>
      </c>
      <c r="E2165" s="99" t="s">
        <v>881</v>
      </c>
      <c r="F2165" s="94" t="s">
        <v>882</v>
      </c>
      <c r="G2165" s="179"/>
    </row>
    <row r="2166" spans="1:7" ht="22.5">
      <c r="A2166" s="99">
        <v>540806</v>
      </c>
      <c r="B2166" s="91" t="s">
        <v>1611</v>
      </c>
      <c r="C2166" s="118">
        <v>0</v>
      </c>
      <c r="D2166" s="102">
        <v>86937</v>
      </c>
      <c r="E2166" s="99" t="s">
        <v>883</v>
      </c>
      <c r="F2166" s="94" t="s">
        <v>884</v>
      </c>
      <c r="G2166" s="179"/>
    </row>
    <row r="2167" spans="1:7" ht="22.5">
      <c r="A2167" s="99">
        <v>540806</v>
      </c>
      <c r="B2167" s="91" t="s">
        <v>1611</v>
      </c>
      <c r="C2167" s="118">
        <v>0</v>
      </c>
      <c r="D2167" s="102">
        <v>43102</v>
      </c>
      <c r="E2167" s="99" t="s">
        <v>885</v>
      </c>
      <c r="F2167" s="94" t="s">
        <v>886</v>
      </c>
      <c r="G2167" s="179"/>
    </row>
    <row r="2168" spans="1:7" ht="22.5">
      <c r="A2168" s="99">
        <v>540806</v>
      </c>
      <c r="B2168" s="91" t="s">
        <v>1611</v>
      </c>
      <c r="C2168" s="118">
        <v>0</v>
      </c>
      <c r="D2168" s="102">
        <v>23844</v>
      </c>
      <c r="E2168" s="99" t="s">
        <v>887</v>
      </c>
      <c r="F2168" s="94" t="s">
        <v>888</v>
      </c>
      <c r="G2168" s="179"/>
    </row>
    <row r="2169" spans="1:7" ht="22.5">
      <c r="A2169" s="99">
        <v>540806</v>
      </c>
      <c r="B2169" s="91" t="s">
        <v>1611</v>
      </c>
      <c r="C2169" s="118">
        <v>0</v>
      </c>
      <c r="D2169" s="102">
        <v>176750</v>
      </c>
      <c r="E2169" s="98" t="s">
        <v>889</v>
      </c>
      <c r="F2169" s="94" t="s">
        <v>890</v>
      </c>
      <c r="G2169" s="179"/>
    </row>
    <row r="2170" spans="1:7" ht="22.5">
      <c r="A2170" s="99">
        <v>540806</v>
      </c>
      <c r="B2170" s="91" t="s">
        <v>1611</v>
      </c>
      <c r="C2170" s="118">
        <v>0</v>
      </c>
      <c r="D2170" s="102">
        <v>248180</v>
      </c>
      <c r="E2170" s="99" t="s">
        <v>891</v>
      </c>
      <c r="F2170" s="94" t="s">
        <v>892</v>
      </c>
      <c r="G2170" s="179"/>
    </row>
    <row r="2171" spans="1:7" ht="22.5">
      <c r="A2171" s="99">
        <v>540806</v>
      </c>
      <c r="B2171" s="91" t="s">
        <v>1611</v>
      </c>
      <c r="C2171" s="118">
        <v>0</v>
      </c>
      <c r="D2171" s="102">
        <v>132534</v>
      </c>
      <c r="E2171" s="99" t="s">
        <v>893</v>
      </c>
      <c r="F2171" s="94" t="s">
        <v>894</v>
      </c>
      <c r="G2171" s="179"/>
    </row>
    <row r="2172" spans="1:7" ht="22.5">
      <c r="A2172" s="99">
        <v>540806</v>
      </c>
      <c r="B2172" s="91" t="s">
        <v>1611</v>
      </c>
      <c r="C2172" s="118">
        <v>0</v>
      </c>
      <c r="D2172" s="102">
        <v>213850</v>
      </c>
      <c r="E2172" s="99" t="s">
        <v>895</v>
      </c>
      <c r="F2172" s="94" t="s">
        <v>896</v>
      </c>
      <c r="G2172" s="179"/>
    </row>
    <row r="2173" spans="1:7" ht="22.5">
      <c r="A2173" s="99">
        <v>540806</v>
      </c>
      <c r="B2173" s="91" t="s">
        <v>1611</v>
      </c>
      <c r="C2173" s="118">
        <v>0</v>
      </c>
      <c r="D2173" s="102">
        <v>45149</v>
      </c>
      <c r="E2173" s="99" t="s">
        <v>897</v>
      </c>
      <c r="F2173" s="94" t="s">
        <v>898</v>
      </c>
      <c r="G2173" s="179"/>
    </row>
    <row r="2174" spans="1:7" ht="22.5">
      <c r="A2174" s="99">
        <v>540806</v>
      </c>
      <c r="B2174" s="91" t="s">
        <v>1611</v>
      </c>
      <c r="C2174" s="118">
        <v>0</v>
      </c>
      <c r="D2174" s="102">
        <v>776439</v>
      </c>
      <c r="E2174" s="99" t="s">
        <v>2654</v>
      </c>
      <c r="F2174" s="94" t="s">
        <v>899</v>
      </c>
      <c r="G2174" s="179"/>
    </row>
    <row r="2175" spans="1:7" ht="22.5">
      <c r="A2175" s="99">
        <v>540806</v>
      </c>
      <c r="B2175" s="91" t="s">
        <v>1611</v>
      </c>
      <c r="C2175" s="118">
        <v>0</v>
      </c>
      <c r="D2175" s="102">
        <v>2170221</v>
      </c>
      <c r="E2175" s="99">
        <v>210127001</v>
      </c>
      <c r="F2175" s="94" t="s">
        <v>900</v>
      </c>
      <c r="G2175" s="179"/>
    </row>
    <row r="2176" spans="1:7" ht="22.5">
      <c r="A2176" s="99">
        <v>540806</v>
      </c>
      <c r="B2176" s="91" t="s">
        <v>1611</v>
      </c>
      <c r="C2176" s="118">
        <v>0</v>
      </c>
      <c r="D2176" s="102">
        <v>165214</v>
      </c>
      <c r="E2176" s="98" t="s">
        <v>901</v>
      </c>
      <c r="F2176" s="94" t="s">
        <v>902</v>
      </c>
      <c r="G2176" s="179"/>
    </row>
    <row r="2177" spans="1:7" ht="22.5">
      <c r="A2177" s="99">
        <v>540806</v>
      </c>
      <c r="B2177" s="91" t="s">
        <v>1611</v>
      </c>
      <c r="C2177" s="118">
        <v>0</v>
      </c>
      <c r="D2177" s="102">
        <v>281361</v>
      </c>
      <c r="E2177" s="98" t="s">
        <v>903</v>
      </c>
      <c r="F2177" s="94" t="s">
        <v>904</v>
      </c>
      <c r="G2177" s="179"/>
    </row>
    <row r="2178" spans="1:7" ht="22.5">
      <c r="A2178" s="99">
        <v>540806</v>
      </c>
      <c r="B2178" s="91" t="s">
        <v>1611</v>
      </c>
      <c r="C2178" s="118">
        <v>0</v>
      </c>
      <c r="D2178" s="102">
        <v>151372</v>
      </c>
      <c r="E2178" s="99">
        <v>215027050</v>
      </c>
      <c r="F2178" s="94" t="s">
        <v>905</v>
      </c>
      <c r="G2178" s="179"/>
    </row>
    <row r="2179" spans="1:7" ht="22.5">
      <c r="A2179" s="99">
        <v>540806</v>
      </c>
      <c r="B2179" s="91" t="s">
        <v>1611</v>
      </c>
      <c r="C2179" s="118">
        <v>0</v>
      </c>
      <c r="D2179" s="102">
        <v>275361</v>
      </c>
      <c r="E2179" s="98">
        <v>217327073</v>
      </c>
      <c r="F2179" s="94" t="s">
        <v>907</v>
      </c>
      <c r="G2179" s="179"/>
    </row>
    <row r="2180" spans="1:7" ht="22.5">
      <c r="A2180" s="99">
        <v>540806</v>
      </c>
      <c r="B2180" s="91" t="s">
        <v>1611</v>
      </c>
      <c r="C2180" s="118">
        <v>0</v>
      </c>
      <c r="D2180" s="102">
        <v>141037</v>
      </c>
      <c r="E2180" s="98" t="s">
        <v>908</v>
      </c>
      <c r="F2180" s="94" t="s">
        <v>909</v>
      </c>
      <c r="G2180" s="179"/>
    </row>
    <row r="2181" spans="1:7" ht="22.5">
      <c r="A2181" s="99">
        <v>540806</v>
      </c>
      <c r="B2181" s="91" t="s">
        <v>1611</v>
      </c>
      <c r="C2181" s="118">
        <v>0</v>
      </c>
      <c r="D2181" s="102">
        <v>323985</v>
      </c>
      <c r="E2181" s="99" t="s">
        <v>910</v>
      </c>
      <c r="F2181" s="94" t="s">
        <v>911</v>
      </c>
      <c r="G2181" s="179"/>
    </row>
    <row r="2182" spans="1:7" ht="22.5">
      <c r="A2182" s="99">
        <v>540806</v>
      </c>
      <c r="B2182" s="91" t="s">
        <v>1611</v>
      </c>
      <c r="C2182" s="118">
        <v>0</v>
      </c>
      <c r="D2182" s="102">
        <v>174894</v>
      </c>
      <c r="E2182" s="99" t="s">
        <v>1616</v>
      </c>
      <c r="F2182" s="94" t="s">
        <v>912</v>
      </c>
      <c r="G2182" s="179"/>
    </row>
    <row r="2183" spans="1:7" ht="22.5">
      <c r="A2183" s="99">
        <v>540806</v>
      </c>
      <c r="B2183" s="91" t="s">
        <v>1611</v>
      </c>
      <c r="C2183" s="118">
        <v>0</v>
      </c>
      <c r="D2183" s="102">
        <v>118173</v>
      </c>
      <c r="E2183" s="99" t="s">
        <v>913</v>
      </c>
      <c r="F2183" s="94" t="s">
        <v>914</v>
      </c>
      <c r="G2183" s="179"/>
    </row>
    <row r="2184" spans="1:7" ht="22.5">
      <c r="A2184" s="99">
        <v>540806</v>
      </c>
      <c r="B2184" s="91" t="s">
        <v>1611</v>
      </c>
      <c r="C2184" s="118">
        <v>0</v>
      </c>
      <c r="D2184" s="102">
        <v>115195</v>
      </c>
      <c r="E2184" s="98" t="s">
        <v>915</v>
      </c>
      <c r="F2184" s="94" t="s">
        <v>916</v>
      </c>
      <c r="G2184" s="179"/>
    </row>
    <row r="2185" spans="1:7" ht="22.5">
      <c r="A2185" s="99">
        <v>540806</v>
      </c>
      <c r="B2185" s="91" t="s">
        <v>1611</v>
      </c>
      <c r="C2185" s="118">
        <v>0</v>
      </c>
      <c r="D2185" s="102">
        <v>83543</v>
      </c>
      <c r="E2185" s="99" t="s">
        <v>917</v>
      </c>
      <c r="F2185" s="94" t="s">
        <v>918</v>
      </c>
      <c r="G2185" s="179"/>
    </row>
    <row r="2186" spans="1:7" ht="22.5">
      <c r="A2186" s="99">
        <v>540806</v>
      </c>
      <c r="B2186" s="91" t="s">
        <v>1611</v>
      </c>
      <c r="C2186" s="118">
        <v>0</v>
      </c>
      <c r="D2186" s="102">
        <v>231813</v>
      </c>
      <c r="E2186" s="99" t="s">
        <v>2357</v>
      </c>
      <c r="F2186" s="94" t="s">
        <v>919</v>
      </c>
      <c r="G2186" s="179"/>
    </row>
    <row r="2187" spans="1:7" ht="22.5">
      <c r="A2187" s="99">
        <v>540806</v>
      </c>
      <c r="B2187" s="91" t="s">
        <v>1611</v>
      </c>
      <c r="C2187" s="118">
        <v>0</v>
      </c>
      <c r="D2187" s="102">
        <v>83730</v>
      </c>
      <c r="E2187" s="99" t="s">
        <v>920</v>
      </c>
      <c r="F2187" s="94" t="s">
        <v>921</v>
      </c>
      <c r="G2187" s="179"/>
    </row>
    <row r="2188" spans="1:7" ht="22.5">
      <c r="A2188" s="99">
        <v>540806</v>
      </c>
      <c r="B2188" s="91" t="s">
        <v>1611</v>
      </c>
      <c r="C2188" s="118">
        <v>0</v>
      </c>
      <c r="D2188" s="102">
        <v>191238</v>
      </c>
      <c r="E2188" s="99" t="s">
        <v>922</v>
      </c>
      <c r="F2188" s="94" t="s">
        <v>923</v>
      </c>
      <c r="G2188" s="179"/>
    </row>
    <row r="2189" spans="1:7" ht="22.5">
      <c r="A2189" s="99">
        <v>540806</v>
      </c>
      <c r="B2189" s="91" t="s">
        <v>1611</v>
      </c>
      <c r="C2189" s="118">
        <v>0</v>
      </c>
      <c r="D2189" s="102">
        <v>483847</v>
      </c>
      <c r="E2189" s="99">
        <v>216127361</v>
      </c>
      <c r="F2189" s="94" t="s">
        <v>924</v>
      </c>
      <c r="G2189" s="179"/>
    </row>
    <row r="2190" spans="1:7" ht="22.5">
      <c r="A2190" s="99">
        <v>540806</v>
      </c>
      <c r="B2190" s="91" t="s">
        <v>1611</v>
      </c>
      <c r="C2190" s="118">
        <v>0</v>
      </c>
      <c r="D2190" s="102">
        <v>45091</v>
      </c>
      <c r="E2190" s="99">
        <v>217227372</v>
      </c>
      <c r="F2190" s="94" t="s">
        <v>925</v>
      </c>
      <c r="G2190" s="179"/>
    </row>
    <row r="2191" spans="1:7" ht="22.5">
      <c r="A2191" s="99">
        <v>540806</v>
      </c>
      <c r="B2191" s="91" t="s">
        <v>1611</v>
      </c>
      <c r="C2191" s="118">
        <v>0</v>
      </c>
      <c r="D2191" s="102">
        <v>161137</v>
      </c>
      <c r="E2191" s="99">
        <v>211327413</v>
      </c>
      <c r="F2191" s="94" t="s">
        <v>926</v>
      </c>
      <c r="G2191" s="179"/>
    </row>
    <row r="2192" spans="1:7" ht="22.5">
      <c r="A2192" s="99">
        <v>540806</v>
      </c>
      <c r="B2192" s="91" t="s">
        <v>1611</v>
      </c>
      <c r="C2192" s="118">
        <v>0</v>
      </c>
      <c r="D2192" s="102">
        <v>236543</v>
      </c>
      <c r="E2192" s="98">
        <v>212527425</v>
      </c>
      <c r="F2192" s="94" t="s">
        <v>927</v>
      </c>
      <c r="G2192" s="179"/>
    </row>
    <row r="2193" spans="1:7" ht="22.5">
      <c r="A2193" s="99">
        <v>540806</v>
      </c>
      <c r="B2193" s="91" t="s">
        <v>1611</v>
      </c>
      <c r="C2193" s="118">
        <v>0</v>
      </c>
      <c r="D2193" s="102">
        <v>207620</v>
      </c>
      <c r="E2193" s="98">
        <v>213027430</v>
      </c>
      <c r="F2193" s="94" t="s">
        <v>928</v>
      </c>
      <c r="G2193" s="179"/>
    </row>
    <row r="2194" spans="1:7" ht="22.5">
      <c r="A2194" s="99">
        <v>540806</v>
      </c>
      <c r="B2194" s="91" t="s">
        <v>1611</v>
      </c>
      <c r="C2194" s="118">
        <v>0</v>
      </c>
      <c r="D2194" s="102">
        <v>206394</v>
      </c>
      <c r="E2194" s="98">
        <v>215027450</v>
      </c>
      <c r="F2194" s="94" t="s">
        <v>929</v>
      </c>
      <c r="G2194" s="179"/>
    </row>
    <row r="2195" spans="1:7" ht="22.5">
      <c r="A2195" s="99">
        <v>540806</v>
      </c>
      <c r="B2195" s="91" t="s">
        <v>1611</v>
      </c>
      <c r="C2195" s="118">
        <v>0</v>
      </c>
      <c r="D2195" s="102">
        <v>139708</v>
      </c>
      <c r="E2195" s="98">
        <v>219127491</v>
      </c>
      <c r="F2195" s="94" t="s">
        <v>930</v>
      </c>
      <c r="G2195" s="179"/>
    </row>
    <row r="2196" spans="1:7" ht="22.5">
      <c r="A2196" s="99">
        <v>540806</v>
      </c>
      <c r="B2196" s="91" t="s">
        <v>1611</v>
      </c>
      <c r="C2196" s="118">
        <v>0</v>
      </c>
      <c r="D2196" s="102">
        <v>120559</v>
      </c>
      <c r="E2196" s="99">
        <v>219527495</v>
      </c>
      <c r="F2196" s="94" t="s">
        <v>931</v>
      </c>
      <c r="G2196" s="179"/>
    </row>
    <row r="2197" spans="1:7" ht="22.5">
      <c r="A2197" s="99">
        <v>540806</v>
      </c>
      <c r="B2197" s="91" t="s">
        <v>1611</v>
      </c>
      <c r="C2197" s="118">
        <v>0</v>
      </c>
      <c r="D2197" s="102">
        <v>94033</v>
      </c>
      <c r="E2197" s="99">
        <v>218027580</v>
      </c>
      <c r="F2197" s="94" t="s">
        <v>932</v>
      </c>
      <c r="G2197" s="179"/>
    </row>
    <row r="2198" spans="1:7" ht="22.5">
      <c r="A2198" s="99">
        <v>540806</v>
      </c>
      <c r="B2198" s="91" t="s">
        <v>1611</v>
      </c>
      <c r="C2198" s="118">
        <v>0</v>
      </c>
      <c r="D2198" s="102">
        <v>168707</v>
      </c>
      <c r="E2198" s="99">
        <v>210027600</v>
      </c>
      <c r="F2198" s="94" t="s">
        <v>933</v>
      </c>
      <c r="G2198" s="179"/>
    </row>
    <row r="2199" spans="1:7" ht="22.5">
      <c r="A2199" s="99">
        <v>540806</v>
      </c>
      <c r="B2199" s="91" t="s">
        <v>1611</v>
      </c>
      <c r="C2199" s="118">
        <v>0</v>
      </c>
      <c r="D2199" s="102">
        <v>451965</v>
      </c>
      <c r="E2199" s="99">
        <v>211417614</v>
      </c>
      <c r="F2199" s="94" t="s">
        <v>934</v>
      </c>
      <c r="G2199" s="179"/>
    </row>
    <row r="2200" spans="1:7" ht="22.5">
      <c r="A2200" s="99">
        <v>540806</v>
      </c>
      <c r="B2200" s="91" t="s">
        <v>1611</v>
      </c>
      <c r="C2200" s="118">
        <v>0</v>
      </c>
      <c r="D2200" s="102">
        <v>67526</v>
      </c>
      <c r="E2200" s="99">
        <v>216027660</v>
      </c>
      <c r="F2200" s="94" t="s">
        <v>935</v>
      </c>
      <c r="G2200" s="179"/>
    </row>
    <row r="2201" spans="1:7" ht="22.5">
      <c r="A2201" s="99">
        <v>540806</v>
      </c>
      <c r="B2201" s="91" t="s">
        <v>1611</v>
      </c>
      <c r="C2201" s="118">
        <v>0</v>
      </c>
      <c r="D2201" s="102">
        <v>61326</v>
      </c>
      <c r="E2201" s="99">
        <v>214527745</v>
      </c>
      <c r="F2201" s="94" t="s">
        <v>936</v>
      </c>
      <c r="G2201" s="179"/>
    </row>
    <row r="2202" spans="1:7" ht="22.5">
      <c r="A2202" s="99">
        <v>540806</v>
      </c>
      <c r="B2202" s="91" t="s">
        <v>1611</v>
      </c>
      <c r="C2202" s="118">
        <v>0</v>
      </c>
      <c r="D2202" s="102">
        <v>354111</v>
      </c>
      <c r="E2202" s="98" t="s">
        <v>937</v>
      </c>
      <c r="F2202" s="94" t="s">
        <v>938</v>
      </c>
      <c r="G2202" s="179"/>
    </row>
    <row r="2203" spans="1:7" ht="22.5">
      <c r="A2203" s="99">
        <v>540806</v>
      </c>
      <c r="B2203" s="91" t="s">
        <v>1611</v>
      </c>
      <c r="C2203" s="118">
        <v>0</v>
      </c>
      <c r="D2203" s="102">
        <v>189639</v>
      </c>
      <c r="E2203" s="98">
        <v>210027800</v>
      </c>
      <c r="F2203" s="94" t="s">
        <v>939</v>
      </c>
      <c r="G2203" s="179"/>
    </row>
    <row r="2204" spans="1:7" ht="22.5">
      <c r="A2204" s="99">
        <v>540806</v>
      </c>
      <c r="B2204" s="91" t="s">
        <v>1611</v>
      </c>
      <c r="C2204" s="118">
        <v>0</v>
      </c>
      <c r="D2204" s="102">
        <v>94129</v>
      </c>
      <c r="E2204" s="98">
        <v>211027810</v>
      </c>
      <c r="F2204" s="94" t="s">
        <v>940</v>
      </c>
      <c r="G2204" s="179"/>
    </row>
    <row r="2205" spans="1:7" ht="22.5">
      <c r="A2205" s="99">
        <v>540806</v>
      </c>
      <c r="B2205" s="91" t="s">
        <v>1611</v>
      </c>
      <c r="C2205" s="118">
        <v>0</v>
      </c>
      <c r="D2205" s="102">
        <v>250607</v>
      </c>
      <c r="E2205" s="99" t="s">
        <v>941</v>
      </c>
      <c r="F2205" s="94" t="s">
        <v>942</v>
      </c>
      <c r="G2205" s="179"/>
    </row>
    <row r="2206" spans="1:7" ht="22.5">
      <c r="A2206" s="99">
        <v>540806</v>
      </c>
      <c r="B2206" s="91" t="s">
        <v>1611</v>
      </c>
      <c r="C2206" s="118">
        <v>0</v>
      </c>
      <c r="D2206" s="102">
        <v>98481</v>
      </c>
      <c r="E2206" s="99" t="s">
        <v>943</v>
      </c>
      <c r="F2206" s="94" t="s">
        <v>944</v>
      </c>
      <c r="G2206" s="179"/>
    </row>
    <row r="2207" spans="1:7" ht="22.5">
      <c r="A2207" s="99">
        <v>540806</v>
      </c>
      <c r="B2207" s="91" t="s">
        <v>1611</v>
      </c>
      <c r="C2207" s="118">
        <v>0</v>
      </c>
      <c r="D2207" s="102">
        <v>182063</v>
      </c>
      <c r="E2207" s="99" t="s">
        <v>945</v>
      </c>
      <c r="F2207" s="94" t="s">
        <v>946</v>
      </c>
      <c r="G2207" s="179"/>
    </row>
    <row r="2208" spans="1:7" ht="22.5">
      <c r="A2208" s="99">
        <v>540806</v>
      </c>
      <c r="B2208" s="91" t="s">
        <v>1611</v>
      </c>
      <c r="C2208" s="118">
        <v>0</v>
      </c>
      <c r="D2208" s="102">
        <v>258626</v>
      </c>
      <c r="E2208" s="99" t="s">
        <v>947</v>
      </c>
      <c r="F2208" s="94" t="s">
        <v>948</v>
      </c>
      <c r="G2208" s="179"/>
    </row>
    <row r="2209" spans="1:7" ht="22.5">
      <c r="A2209" s="99">
        <v>540806</v>
      </c>
      <c r="B2209" s="91" t="s">
        <v>1611</v>
      </c>
      <c r="C2209" s="118">
        <v>0</v>
      </c>
      <c r="D2209" s="102">
        <v>43739</v>
      </c>
      <c r="E2209" s="99" t="s">
        <v>949</v>
      </c>
      <c r="F2209" s="94" t="s">
        <v>950</v>
      </c>
      <c r="G2209" s="179"/>
    </row>
    <row r="2210" spans="1:7" ht="22.5">
      <c r="A2210" s="99">
        <v>540806</v>
      </c>
      <c r="B2210" s="91" t="s">
        <v>1611</v>
      </c>
      <c r="C2210" s="118">
        <v>0</v>
      </c>
      <c r="D2210" s="102">
        <v>90320</v>
      </c>
      <c r="E2210" s="99" t="s">
        <v>951</v>
      </c>
      <c r="F2210" s="94" t="s">
        <v>952</v>
      </c>
      <c r="G2210" s="179"/>
    </row>
    <row r="2211" spans="1:7" ht="22.5">
      <c r="A2211" s="99">
        <v>540806</v>
      </c>
      <c r="B2211" s="91" t="s">
        <v>1611</v>
      </c>
      <c r="C2211" s="118">
        <v>0</v>
      </c>
      <c r="D2211" s="102">
        <v>333660</v>
      </c>
      <c r="E2211" s="99" t="s">
        <v>953</v>
      </c>
      <c r="F2211" s="94" t="s">
        <v>954</v>
      </c>
      <c r="G2211" s="179"/>
    </row>
    <row r="2212" spans="1:7" ht="22.5">
      <c r="A2212" s="99">
        <v>540806</v>
      </c>
      <c r="B2212" s="91" t="s">
        <v>1611</v>
      </c>
      <c r="C2212" s="118">
        <v>0</v>
      </c>
      <c r="D2212" s="102">
        <v>108450</v>
      </c>
      <c r="E2212" s="99" t="s">
        <v>955</v>
      </c>
      <c r="F2212" s="94" t="s">
        <v>956</v>
      </c>
      <c r="G2212" s="179"/>
    </row>
    <row r="2213" spans="1:7" ht="22.5">
      <c r="A2213" s="99">
        <v>540806</v>
      </c>
      <c r="B2213" s="91" t="s">
        <v>1611</v>
      </c>
      <c r="C2213" s="118">
        <v>0</v>
      </c>
      <c r="D2213" s="102">
        <v>35526</v>
      </c>
      <c r="E2213" s="99">
        <v>214441244</v>
      </c>
      <c r="F2213" s="94" t="s">
        <v>957</v>
      </c>
      <c r="G2213" s="179"/>
    </row>
    <row r="2214" spans="1:7" ht="22.5">
      <c r="A2214" s="99">
        <v>540806</v>
      </c>
      <c r="B2214" s="91" t="s">
        <v>1611</v>
      </c>
      <c r="C2214" s="118">
        <v>0</v>
      </c>
      <c r="D2214" s="102">
        <v>690812</v>
      </c>
      <c r="E2214" s="99" t="s">
        <v>958</v>
      </c>
      <c r="F2214" s="94" t="s">
        <v>959</v>
      </c>
      <c r="G2214" s="179"/>
    </row>
    <row r="2215" spans="1:7" ht="22.5">
      <c r="A2215" s="99">
        <v>540806</v>
      </c>
      <c r="B2215" s="91" t="s">
        <v>1611</v>
      </c>
      <c r="C2215" s="118">
        <v>0</v>
      </c>
      <c r="D2215" s="102">
        <v>297431</v>
      </c>
      <c r="E2215" s="98" t="s">
        <v>960</v>
      </c>
      <c r="F2215" s="94" t="s">
        <v>961</v>
      </c>
      <c r="G2215" s="179"/>
    </row>
    <row r="2216" spans="1:7" ht="22.5">
      <c r="A2216" s="99">
        <v>540806</v>
      </c>
      <c r="B2216" s="91" t="s">
        <v>1611</v>
      </c>
      <c r="C2216" s="118">
        <v>0</v>
      </c>
      <c r="D2216" s="102">
        <v>184888</v>
      </c>
      <c r="E2216" s="98" t="s">
        <v>962</v>
      </c>
      <c r="F2216" s="94" t="s">
        <v>96</v>
      </c>
      <c r="G2216" s="179"/>
    </row>
    <row r="2217" spans="1:7" ht="22.5">
      <c r="A2217" s="99">
        <v>540806</v>
      </c>
      <c r="B2217" s="91" t="s">
        <v>1611</v>
      </c>
      <c r="C2217" s="118">
        <v>0</v>
      </c>
      <c r="D2217" s="102">
        <v>73373</v>
      </c>
      <c r="E2217" s="98" t="s">
        <v>963</v>
      </c>
      <c r="F2217" s="94" t="s">
        <v>964</v>
      </c>
      <c r="G2217" s="179"/>
    </row>
    <row r="2218" spans="1:7" ht="22.5">
      <c r="A2218" s="99">
        <v>540806</v>
      </c>
      <c r="B2218" s="91" t="s">
        <v>1611</v>
      </c>
      <c r="C2218" s="118">
        <v>0</v>
      </c>
      <c r="D2218" s="102">
        <v>133750</v>
      </c>
      <c r="E2218" s="98" t="s">
        <v>965</v>
      </c>
      <c r="F2218" s="94" t="s">
        <v>966</v>
      </c>
      <c r="G2218" s="179"/>
    </row>
    <row r="2219" spans="1:7" ht="22.5">
      <c r="A2219" s="99">
        <v>540806</v>
      </c>
      <c r="B2219" s="91" t="s">
        <v>1611</v>
      </c>
      <c r="C2219" s="118">
        <v>0</v>
      </c>
      <c r="D2219" s="102">
        <v>229651</v>
      </c>
      <c r="E2219" s="98" t="s">
        <v>967</v>
      </c>
      <c r="F2219" s="94" t="s">
        <v>968</v>
      </c>
      <c r="G2219" s="179"/>
    </row>
    <row r="2220" spans="1:7" ht="22.5">
      <c r="A2220" s="99">
        <v>540806</v>
      </c>
      <c r="B2220" s="91" t="s">
        <v>1611</v>
      </c>
      <c r="C2220" s="118">
        <v>0</v>
      </c>
      <c r="D2220" s="102">
        <v>144498</v>
      </c>
      <c r="E2220" s="98" t="s">
        <v>969</v>
      </c>
      <c r="F2220" s="94" t="s">
        <v>970</v>
      </c>
      <c r="G2220" s="179"/>
    </row>
    <row r="2221" spans="1:7" ht="22.5">
      <c r="A2221" s="99">
        <v>540806</v>
      </c>
      <c r="B2221" s="91" t="s">
        <v>1611</v>
      </c>
      <c r="C2221" s="118">
        <v>0</v>
      </c>
      <c r="D2221" s="102">
        <v>572534</v>
      </c>
      <c r="E2221" s="98" t="s">
        <v>971</v>
      </c>
      <c r="F2221" s="94" t="s">
        <v>972</v>
      </c>
      <c r="G2221" s="179"/>
    </row>
    <row r="2222" spans="1:7" ht="22.5">
      <c r="A2222" s="99">
        <v>540806</v>
      </c>
      <c r="B2222" s="91" t="s">
        <v>1611</v>
      </c>
      <c r="C2222" s="118">
        <v>0</v>
      </c>
      <c r="D2222" s="102">
        <v>82776</v>
      </c>
      <c r="E2222" s="98">
        <v>218341483</v>
      </c>
      <c r="F2222" s="94" t="s">
        <v>973</v>
      </c>
      <c r="G2222" s="179"/>
    </row>
    <row r="2223" spans="1:7" ht="22.5">
      <c r="A2223" s="99">
        <v>540806</v>
      </c>
      <c r="B2223" s="91" t="s">
        <v>1611</v>
      </c>
      <c r="C2223" s="118">
        <v>0</v>
      </c>
      <c r="D2223" s="102">
        <v>100983</v>
      </c>
      <c r="E2223" s="98" t="s">
        <v>974</v>
      </c>
      <c r="F2223" s="94" t="s">
        <v>975</v>
      </c>
      <c r="G2223" s="179"/>
    </row>
    <row r="2224" spans="1:7" ht="22.5">
      <c r="A2224" s="99">
        <v>540806</v>
      </c>
      <c r="B2224" s="91" t="s">
        <v>1611</v>
      </c>
      <c r="C2224" s="118">
        <v>0</v>
      </c>
      <c r="D2224" s="102">
        <v>62757</v>
      </c>
      <c r="E2224" s="98" t="s">
        <v>976</v>
      </c>
      <c r="F2224" s="94" t="s">
        <v>977</v>
      </c>
      <c r="G2224" s="179"/>
    </row>
    <row r="2225" spans="1:7" ht="22.5">
      <c r="A2225" s="99">
        <v>540806</v>
      </c>
      <c r="B2225" s="91" t="s">
        <v>1611</v>
      </c>
      <c r="C2225" s="118">
        <v>0</v>
      </c>
      <c r="D2225" s="102">
        <v>245935</v>
      </c>
      <c r="E2225" s="98" t="s">
        <v>978</v>
      </c>
      <c r="F2225" s="94" t="s">
        <v>979</v>
      </c>
      <c r="G2225" s="179"/>
    </row>
    <row r="2226" spans="1:7" ht="22.5">
      <c r="A2226" s="99">
        <v>540806</v>
      </c>
      <c r="B2226" s="91" t="s">
        <v>1611</v>
      </c>
      <c r="C2226" s="118">
        <v>0</v>
      </c>
      <c r="D2226" s="102">
        <v>111449</v>
      </c>
      <c r="E2226" s="98" t="s">
        <v>980</v>
      </c>
      <c r="F2226" s="94" t="s">
        <v>534</v>
      </c>
      <c r="G2226" s="179"/>
    </row>
    <row r="2227" spans="1:7" ht="22.5">
      <c r="A2227" s="99">
        <v>540806</v>
      </c>
      <c r="B2227" s="91" t="s">
        <v>1611</v>
      </c>
      <c r="C2227" s="118">
        <v>0</v>
      </c>
      <c r="D2227" s="102">
        <v>136219</v>
      </c>
      <c r="E2227" s="98">
        <v>214841548</v>
      </c>
      <c r="F2227" s="94" t="s">
        <v>981</v>
      </c>
      <c r="G2227" s="179"/>
    </row>
    <row r="2228" spans="1:7" ht="22.5">
      <c r="A2228" s="99">
        <v>540806</v>
      </c>
      <c r="B2228" s="91" t="s">
        <v>1611</v>
      </c>
      <c r="C2228" s="118">
        <v>0</v>
      </c>
      <c r="D2228" s="102">
        <v>1062870</v>
      </c>
      <c r="E2228" s="98" t="s">
        <v>982</v>
      </c>
      <c r="F2228" s="94" t="s">
        <v>983</v>
      </c>
      <c r="G2228" s="179"/>
    </row>
    <row r="2229" spans="1:7" ht="22.5">
      <c r="A2229" s="99">
        <v>540806</v>
      </c>
      <c r="B2229" s="91" t="s">
        <v>1611</v>
      </c>
      <c r="C2229" s="118">
        <v>0</v>
      </c>
      <c r="D2229" s="102">
        <v>195913</v>
      </c>
      <c r="E2229" s="98" t="s">
        <v>984</v>
      </c>
      <c r="F2229" s="94" t="s">
        <v>985</v>
      </c>
      <c r="G2229" s="179"/>
    </row>
    <row r="2230" spans="1:7" ht="22.5">
      <c r="A2230" s="99">
        <v>540806</v>
      </c>
      <c r="B2230" s="91" t="s">
        <v>1611</v>
      </c>
      <c r="C2230" s="118">
        <v>0</v>
      </c>
      <c r="D2230" s="102">
        <v>102320</v>
      </c>
      <c r="E2230" s="98" t="s">
        <v>986</v>
      </c>
      <c r="F2230" s="94" t="s">
        <v>987</v>
      </c>
      <c r="G2230" s="179"/>
    </row>
    <row r="2231" spans="1:7" ht="22.5">
      <c r="A2231" s="99">
        <v>540806</v>
      </c>
      <c r="B2231" s="91" t="s">
        <v>1611</v>
      </c>
      <c r="C2231" s="118">
        <v>0</v>
      </c>
      <c r="D2231" s="102">
        <v>367301</v>
      </c>
      <c r="E2231" s="98" t="s">
        <v>988</v>
      </c>
      <c r="F2231" s="94" t="s">
        <v>989</v>
      </c>
      <c r="G2231" s="179"/>
    </row>
    <row r="2232" spans="1:7" ht="22.5">
      <c r="A2232" s="99">
        <v>540806</v>
      </c>
      <c r="B2232" s="91" t="s">
        <v>1611</v>
      </c>
      <c r="C2232" s="118">
        <v>0</v>
      </c>
      <c r="D2232" s="102">
        <v>113864</v>
      </c>
      <c r="E2232" s="98" t="s">
        <v>2582</v>
      </c>
      <c r="F2232" s="94" t="s">
        <v>484</v>
      </c>
      <c r="G2232" s="179"/>
    </row>
    <row r="2233" spans="1:7" ht="22.5">
      <c r="A2233" s="99">
        <v>540806</v>
      </c>
      <c r="B2233" s="91" t="s">
        <v>1611</v>
      </c>
      <c r="C2233" s="118">
        <v>0</v>
      </c>
      <c r="D2233" s="102">
        <v>167018</v>
      </c>
      <c r="E2233" s="98" t="s">
        <v>990</v>
      </c>
      <c r="F2233" s="94" t="s">
        <v>991</v>
      </c>
      <c r="G2233" s="179"/>
    </row>
    <row r="2234" spans="1:7" ht="22.5">
      <c r="A2234" s="99">
        <v>540806</v>
      </c>
      <c r="B2234" s="91" t="s">
        <v>1611</v>
      </c>
      <c r="C2234" s="118">
        <v>0</v>
      </c>
      <c r="D2234" s="102">
        <v>135430</v>
      </c>
      <c r="E2234" s="98">
        <v>219141791</v>
      </c>
      <c r="F2234" s="94" t="s">
        <v>992</v>
      </c>
      <c r="G2234" s="179"/>
    </row>
    <row r="2235" spans="1:7" ht="22.5">
      <c r="A2235" s="99">
        <v>540806</v>
      </c>
      <c r="B2235" s="91" t="s">
        <v>1611</v>
      </c>
      <c r="C2235" s="118">
        <v>0</v>
      </c>
      <c r="D2235" s="102">
        <v>104104</v>
      </c>
      <c r="E2235" s="98" t="s">
        <v>2643</v>
      </c>
      <c r="F2235" s="94" t="s">
        <v>993</v>
      </c>
      <c r="G2235" s="179"/>
    </row>
    <row r="2236" spans="1:7" ht="22.5">
      <c r="A2236" s="99">
        <v>540806</v>
      </c>
      <c r="B2236" s="91" t="s">
        <v>1611</v>
      </c>
      <c r="C2236" s="118">
        <v>0</v>
      </c>
      <c r="D2236" s="102">
        <v>173477</v>
      </c>
      <c r="E2236" s="98" t="s">
        <v>994</v>
      </c>
      <c r="F2236" s="94" t="s">
        <v>995</v>
      </c>
      <c r="G2236" s="179"/>
    </row>
    <row r="2237" spans="1:7" ht="22.5">
      <c r="A2237" s="99">
        <v>540806</v>
      </c>
      <c r="B2237" s="91" t="s">
        <v>1611</v>
      </c>
      <c r="C2237" s="118">
        <v>0</v>
      </c>
      <c r="D2237" s="102">
        <v>82788</v>
      </c>
      <c r="E2237" s="98" t="s">
        <v>996</v>
      </c>
      <c r="F2237" s="94" t="s">
        <v>997</v>
      </c>
      <c r="G2237" s="179"/>
    </row>
    <row r="2238" spans="1:7" ht="22.5">
      <c r="A2238" s="99">
        <v>540806</v>
      </c>
      <c r="B2238" s="91" t="s">
        <v>1611</v>
      </c>
      <c r="C2238" s="118">
        <v>0</v>
      </c>
      <c r="D2238" s="102">
        <v>206095</v>
      </c>
      <c r="E2238" s="98" t="s">
        <v>998</v>
      </c>
      <c r="F2238" s="94" t="s">
        <v>999</v>
      </c>
      <c r="G2238" s="179"/>
    </row>
    <row r="2239" spans="1:7" ht="22.5">
      <c r="A2239" s="99">
        <v>540806</v>
      </c>
      <c r="B2239" s="91" t="s">
        <v>1611</v>
      </c>
      <c r="C2239" s="118">
        <v>0</v>
      </c>
      <c r="D2239" s="102">
        <v>84645</v>
      </c>
      <c r="E2239" s="98" t="s">
        <v>1000</v>
      </c>
      <c r="F2239" s="94" t="s">
        <v>1001</v>
      </c>
      <c r="G2239" s="179"/>
    </row>
    <row r="2240" spans="1:7" ht="22.5">
      <c r="A2240" s="99">
        <v>540806</v>
      </c>
      <c r="B2240" s="91" t="s">
        <v>1611</v>
      </c>
      <c r="C2240" s="118">
        <v>0</v>
      </c>
      <c r="D2240" s="102">
        <v>94808</v>
      </c>
      <c r="E2240" s="98" t="s">
        <v>1002</v>
      </c>
      <c r="F2240" s="94" t="s">
        <v>1003</v>
      </c>
      <c r="G2240" s="179"/>
    </row>
    <row r="2241" spans="1:7" ht="22.5">
      <c r="A2241" s="99">
        <v>540806</v>
      </c>
      <c r="B2241" s="91" t="s">
        <v>1611</v>
      </c>
      <c r="C2241" s="118">
        <v>0</v>
      </c>
      <c r="D2241" s="102">
        <v>1608304</v>
      </c>
      <c r="E2241" s="99" t="s">
        <v>1004</v>
      </c>
      <c r="F2241" s="94" t="s">
        <v>1005</v>
      </c>
      <c r="G2241" s="179"/>
    </row>
    <row r="2242" spans="1:7" ht="22.5">
      <c r="A2242" s="99">
        <v>540806</v>
      </c>
      <c r="B2242" s="91" t="s">
        <v>1611</v>
      </c>
      <c r="C2242" s="118">
        <v>0</v>
      </c>
      <c r="D2242" s="102">
        <v>154686</v>
      </c>
      <c r="E2242" s="99" t="s">
        <v>1006</v>
      </c>
      <c r="F2242" s="94" t="s">
        <v>544</v>
      </c>
      <c r="G2242" s="179"/>
    </row>
    <row r="2243" spans="1:7" ht="22.5">
      <c r="A2243" s="99">
        <v>540806</v>
      </c>
      <c r="B2243" s="91" t="s">
        <v>1611</v>
      </c>
      <c r="C2243" s="118">
        <v>0</v>
      </c>
      <c r="D2243" s="102">
        <v>275624</v>
      </c>
      <c r="E2243" s="99" t="s">
        <v>1007</v>
      </c>
      <c r="F2243" s="94" t="s">
        <v>1008</v>
      </c>
      <c r="G2243" s="179"/>
    </row>
    <row r="2244" spans="1:7" ht="22.5">
      <c r="A2244" s="99">
        <v>540806</v>
      </c>
      <c r="B2244" s="91" t="s">
        <v>1611</v>
      </c>
      <c r="C2244" s="118">
        <v>0</v>
      </c>
      <c r="D2244" s="102">
        <v>255424</v>
      </c>
      <c r="E2244" s="98" t="s">
        <v>1009</v>
      </c>
      <c r="F2244" s="94" t="s">
        <v>1010</v>
      </c>
      <c r="G2244" s="179"/>
    </row>
    <row r="2245" spans="1:7" ht="22.5">
      <c r="A2245" s="99">
        <v>540806</v>
      </c>
      <c r="B2245" s="91" t="s">
        <v>1611</v>
      </c>
      <c r="C2245" s="118">
        <v>0</v>
      </c>
      <c r="D2245" s="102">
        <v>86117</v>
      </c>
      <c r="E2245" s="99" t="s">
        <v>1011</v>
      </c>
      <c r="F2245" s="94" t="s">
        <v>1012</v>
      </c>
      <c r="G2245" s="179"/>
    </row>
    <row r="2246" spans="1:7" ht="22.5">
      <c r="A2246" s="99">
        <v>540806</v>
      </c>
      <c r="B2246" s="91" t="s">
        <v>1611</v>
      </c>
      <c r="C2246" s="118">
        <v>0</v>
      </c>
      <c r="D2246" s="102">
        <v>65600</v>
      </c>
      <c r="E2246" s="99" t="s">
        <v>1013</v>
      </c>
      <c r="F2246" s="94" t="s">
        <v>1014</v>
      </c>
      <c r="G2246" s="179"/>
    </row>
    <row r="2247" spans="1:7" ht="22.5">
      <c r="A2247" s="99">
        <v>540806</v>
      </c>
      <c r="B2247" s="91" t="s">
        <v>1611</v>
      </c>
      <c r="C2247" s="118">
        <v>0</v>
      </c>
      <c r="D2247" s="102">
        <v>385158</v>
      </c>
      <c r="E2247" s="99" t="s">
        <v>1015</v>
      </c>
      <c r="F2247" s="94" t="s">
        <v>1016</v>
      </c>
      <c r="G2247" s="179"/>
    </row>
    <row r="2248" spans="1:7" ht="22.5">
      <c r="A2248" s="99">
        <v>540806</v>
      </c>
      <c r="B2248" s="91" t="s">
        <v>1611</v>
      </c>
      <c r="C2248" s="118">
        <v>0</v>
      </c>
      <c r="D2248" s="102">
        <v>131250</v>
      </c>
      <c r="E2248" s="99" t="s">
        <v>1017</v>
      </c>
      <c r="F2248" s="94" t="s">
        <v>1018</v>
      </c>
      <c r="G2248" s="179"/>
    </row>
    <row r="2249" spans="1:7" ht="22.5">
      <c r="A2249" s="99">
        <v>540806</v>
      </c>
      <c r="B2249" s="91" t="s">
        <v>1611</v>
      </c>
      <c r="C2249" s="118">
        <v>0</v>
      </c>
      <c r="D2249" s="102">
        <v>36607</v>
      </c>
      <c r="E2249" s="99" t="s">
        <v>1019</v>
      </c>
      <c r="F2249" s="94" t="s">
        <v>1020</v>
      </c>
      <c r="G2249" s="179"/>
    </row>
    <row r="2250" spans="1:7" ht="22.5">
      <c r="A2250" s="99">
        <v>540806</v>
      </c>
      <c r="B2250" s="91" t="s">
        <v>1611</v>
      </c>
      <c r="C2250" s="118">
        <v>0</v>
      </c>
      <c r="D2250" s="102">
        <v>590849</v>
      </c>
      <c r="E2250" s="99" t="s">
        <v>1021</v>
      </c>
      <c r="F2250" s="94" t="s">
        <v>630</v>
      </c>
      <c r="G2250" s="179"/>
    </row>
    <row r="2251" spans="1:7" ht="22.5">
      <c r="A2251" s="99">
        <v>540806</v>
      </c>
      <c r="B2251" s="91" t="s">
        <v>1611</v>
      </c>
      <c r="C2251" s="118">
        <v>0</v>
      </c>
      <c r="D2251" s="102">
        <v>406978</v>
      </c>
      <c r="E2251" s="99" t="s">
        <v>1022</v>
      </c>
      <c r="F2251" s="94" t="s">
        <v>1023</v>
      </c>
      <c r="G2251" s="179"/>
    </row>
    <row r="2252" spans="1:7" ht="22.5">
      <c r="A2252" s="99">
        <v>540806</v>
      </c>
      <c r="B2252" s="91" t="s">
        <v>1611</v>
      </c>
      <c r="C2252" s="118">
        <v>0</v>
      </c>
      <c r="D2252" s="102">
        <v>886561</v>
      </c>
      <c r="E2252" s="99" t="s">
        <v>1024</v>
      </c>
      <c r="F2252" s="94" t="s">
        <v>1025</v>
      </c>
      <c r="G2252" s="179"/>
    </row>
    <row r="2253" spans="1:7" ht="22.5">
      <c r="A2253" s="99">
        <v>540806</v>
      </c>
      <c r="B2253" s="91" t="s">
        <v>1611</v>
      </c>
      <c r="C2253" s="118">
        <v>0</v>
      </c>
      <c r="D2253" s="102">
        <v>104478</v>
      </c>
      <c r="E2253" s="99" t="s">
        <v>1026</v>
      </c>
      <c r="F2253" s="94" t="s">
        <v>1027</v>
      </c>
      <c r="G2253" s="179"/>
    </row>
    <row r="2254" spans="1:7" ht="22.5">
      <c r="A2254" s="99">
        <v>540806</v>
      </c>
      <c r="B2254" s="91" t="s">
        <v>1611</v>
      </c>
      <c r="C2254" s="118">
        <v>0</v>
      </c>
      <c r="D2254" s="102">
        <v>243343</v>
      </c>
      <c r="E2254" s="99" t="s">
        <v>1028</v>
      </c>
      <c r="F2254" s="94" t="s">
        <v>335</v>
      </c>
      <c r="G2254" s="179"/>
    </row>
    <row r="2255" spans="1:7" ht="22.5">
      <c r="A2255" s="99">
        <v>540806</v>
      </c>
      <c r="B2255" s="91" t="s">
        <v>1611</v>
      </c>
      <c r="C2255" s="118">
        <v>0</v>
      </c>
      <c r="D2255" s="102">
        <v>311573</v>
      </c>
      <c r="E2255" s="98" t="s">
        <v>1029</v>
      </c>
      <c r="F2255" s="94" t="s">
        <v>1030</v>
      </c>
      <c r="G2255" s="179"/>
    </row>
    <row r="2256" spans="1:7" ht="22.5">
      <c r="A2256" s="99">
        <v>540806</v>
      </c>
      <c r="B2256" s="91" t="s">
        <v>1611</v>
      </c>
      <c r="C2256" s="118">
        <v>0</v>
      </c>
      <c r="D2256" s="102">
        <v>514228</v>
      </c>
      <c r="E2256" s="98" t="s">
        <v>1031</v>
      </c>
      <c r="F2256" s="94" t="s">
        <v>1032</v>
      </c>
      <c r="G2256" s="179"/>
    </row>
    <row r="2257" spans="1:7" ht="22.5">
      <c r="A2257" s="99">
        <v>540806</v>
      </c>
      <c r="B2257" s="91" t="s">
        <v>1611</v>
      </c>
      <c r="C2257" s="118">
        <v>0</v>
      </c>
      <c r="D2257" s="102">
        <v>524561</v>
      </c>
      <c r="E2257" s="98" t="s">
        <v>1033</v>
      </c>
      <c r="F2257" s="94" t="s">
        <v>1034</v>
      </c>
      <c r="G2257" s="179"/>
    </row>
    <row r="2258" spans="1:7" ht="22.5">
      <c r="A2258" s="99">
        <v>540806</v>
      </c>
      <c r="B2258" s="91" t="s">
        <v>1611</v>
      </c>
      <c r="C2258" s="118">
        <v>0</v>
      </c>
      <c r="D2258" s="102">
        <v>131201</v>
      </c>
      <c r="E2258" s="98" t="s">
        <v>1035</v>
      </c>
      <c r="F2258" s="94" t="s">
        <v>1036</v>
      </c>
      <c r="G2258" s="179"/>
    </row>
    <row r="2259" spans="1:7" ht="22.5">
      <c r="A2259" s="99">
        <v>540806</v>
      </c>
      <c r="B2259" s="91" t="s">
        <v>1611</v>
      </c>
      <c r="C2259" s="118">
        <v>0</v>
      </c>
      <c r="D2259" s="102">
        <v>254952</v>
      </c>
      <c r="E2259" s="98" t="s">
        <v>1037</v>
      </c>
      <c r="F2259" s="94" t="s">
        <v>1038</v>
      </c>
      <c r="G2259" s="179"/>
    </row>
    <row r="2260" spans="1:7" ht="22.5">
      <c r="A2260" s="99">
        <v>540806</v>
      </c>
      <c r="B2260" s="91" t="s">
        <v>1611</v>
      </c>
      <c r="C2260" s="118">
        <v>0</v>
      </c>
      <c r="D2260" s="102">
        <v>149245</v>
      </c>
      <c r="E2260" s="98" t="s">
        <v>1039</v>
      </c>
      <c r="F2260" s="94" t="s">
        <v>73</v>
      </c>
      <c r="G2260" s="179"/>
    </row>
    <row r="2261" spans="1:7" ht="22.5">
      <c r="A2261" s="99">
        <v>540806</v>
      </c>
      <c r="B2261" s="91" t="s">
        <v>1611</v>
      </c>
      <c r="C2261" s="118">
        <v>0</v>
      </c>
      <c r="D2261" s="102">
        <v>979032</v>
      </c>
      <c r="E2261" s="98">
        <v>214547245</v>
      </c>
      <c r="F2261" s="94" t="s">
        <v>1040</v>
      </c>
      <c r="G2261" s="179"/>
    </row>
    <row r="2262" spans="1:7" ht="22.5">
      <c r="A2262" s="99">
        <v>540806</v>
      </c>
      <c r="B2262" s="91" t="s">
        <v>1611</v>
      </c>
      <c r="C2262" s="118">
        <v>0</v>
      </c>
      <c r="D2262" s="102">
        <v>223711</v>
      </c>
      <c r="E2262" s="98">
        <v>215847258</v>
      </c>
      <c r="F2262" s="94" t="s">
        <v>1041</v>
      </c>
      <c r="G2262" s="179"/>
    </row>
    <row r="2263" spans="1:7" ht="22.5">
      <c r="A2263" s="99">
        <v>540806</v>
      </c>
      <c r="B2263" s="91" t="s">
        <v>1611</v>
      </c>
      <c r="C2263" s="118">
        <v>0</v>
      </c>
      <c r="D2263" s="102">
        <v>273504</v>
      </c>
      <c r="E2263" s="98">
        <v>216847268</v>
      </c>
      <c r="F2263" s="94" t="s">
        <v>1042</v>
      </c>
      <c r="G2263" s="179"/>
    </row>
    <row r="2264" spans="1:7" ht="22.5">
      <c r="A2264" s="99">
        <v>540806</v>
      </c>
      <c r="B2264" s="91" t="s">
        <v>1611</v>
      </c>
      <c r="C2264" s="118">
        <v>0</v>
      </c>
      <c r="D2264" s="102">
        <v>628012</v>
      </c>
      <c r="E2264" s="98">
        <v>218847288</v>
      </c>
      <c r="F2264" s="94" t="s">
        <v>1043</v>
      </c>
      <c r="G2264" s="179"/>
    </row>
    <row r="2265" spans="1:7" ht="22.5">
      <c r="A2265" s="99">
        <v>540806</v>
      </c>
      <c r="B2265" s="91" t="s">
        <v>1611</v>
      </c>
      <c r="C2265" s="118">
        <v>0</v>
      </c>
      <c r="D2265" s="102">
        <v>405250</v>
      </c>
      <c r="E2265" s="98">
        <v>211847318</v>
      </c>
      <c r="F2265" s="94" t="s">
        <v>1044</v>
      </c>
      <c r="G2265" s="179"/>
    </row>
    <row r="2266" spans="1:7" ht="22.5">
      <c r="A2266" s="99">
        <v>540806</v>
      </c>
      <c r="B2266" s="91" t="s">
        <v>1611</v>
      </c>
      <c r="C2266" s="118">
        <v>0</v>
      </c>
      <c r="D2266" s="102">
        <v>286459</v>
      </c>
      <c r="E2266" s="98">
        <v>216047460</v>
      </c>
      <c r="F2266" s="94" t="s">
        <v>1045</v>
      </c>
      <c r="G2266" s="179"/>
    </row>
    <row r="2267" spans="1:7" ht="22.5">
      <c r="A2267" s="99">
        <v>540806</v>
      </c>
      <c r="B2267" s="91" t="s">
        <v>1611</v>
      </c>
      <c r="C2267" s="118">
        <v>0</v>
      </c>
      <c r="D2267" s="102">
        <v>144188</v>
      </c>
      <c r="E2267" s="98">
        <v>214147541</v>
      </c>
      <c r="F2267" s="94" t="s">
        <v>1046</v>
      </c>
      <c r="G2267" s="179"/>
    </row>
    <row r="2268" spans="1:7" ht="22.5">
      <c r="A2268" s="99">
        <v>540806</v>
      </c>
      <c r="B2268" s="91" t="s">
        <v>1611</v>
      </c>
      <c r="C2268" s="118">
        <v>0</v>
      </c>
      <c r="D2268" s="102">
        <v>243902</v>
      </c>
      <c r="E2268" s="98">
        <v>214547545</v>
      </c>
      <c r="F2268" s="94" t="s">
        <v>1047</v>
      </c>
      <c r="G2268" s="179"/>
    </row>
    <row r="2269" spans="1:7" ht="22.5">
      <c r="A2269" s="99">
        <v>540806</v>
      </c>
      <c r="B2269" s="91" t="s">
        <v>1611</v>
      </c>
      <c r="C2269" s="118">
        <v>0</v>
      </c>
      <c r="D2269" s="102">
        <v>529421</v>
      </c>
      <c r="E2269" s="98">
        <v>215147551</v>
      </c>
      <c r="F2269" s="94" t="s">
        <v>1048</v>
      </c>
      <c r="G2269" s="179"/>
    </row>
    <row r="2270" spans="1:7" ht="22.5">
      <c r="A2270" s="99">
        <v>540806</v>
      </c>
      <c r="B2270" s="91" t="s">
        <v>1611</v>
      </c>
      <c r="C2270" s="118">
        <v>0</v>
      </c>
      <c r="D2270" s="102">
        <v>773050</v>
      </c>
      <c r="E2270" s="98">
        <v>215547555</v>
      </c>
      <c r="F2270" s="94" t="s">
        <v>1049</v>
      </c>
      <c r="G2270" s="179"/>
    </row>
    <row r="2271" spans="1:7" ht="22.5">
      <c r="A2271" s="99">
        <v>540806</v>
      </c>
      <c r="B2271" s="91" t="s">
        <v>1611</v>
      </c>
      <c r="C2271" s="118">
        <v>0</v>
      </c>
      <c r="D2271" s="102">
        <v>343796</v>
      </c>
      <c r="E2271" s="98">
        <v>217047570</v>
      </c>
      <c r="F2271" s="94" t="s">
        <v>1050</v>
      </c>
      <c r="G2271" s="179"/>
    </row>
    <row r="2272" spans="1:7" ht="22.5">
      <c r="A2272" s="99">
        <v>540806</v>
      </c>
      <c r="B2272" s="91" t="s">
        <v>1611</v>
      </c>
      <c r="C2272" s="118">
        <v>0</v>
      </c>
      <c r="D2272" s="102">
        <v>138024</v>
      </c>
      <c r="E2272" s="98">
        <v>210547605</v>
      </c>
      <c r="F2272" s="94" t="s">
        <v>1051</v>
      </c>
      <c r="G2272" s="179"/>
    </row>
    <row r="2273" spans="1:7" ht="22.5">
      <c r="A2273" s="99">
        <v>540806</v>
      </c>
      <c r="B2273" s="91" t="s">
        <v>1611</v>
      </c>
      <c r="C2273" s="118">
        <v>0</v>
      </c>
      <c r="D2273" s="102">
        <v>289850</v>
      </c>
      <c r="E2273" s="98">
        <v>216047660</v>
      </c>
      <c r="F2273" s="94" t="s">
        <v>1052</v>
      </c>
      <c r="G2273" s="179"/>
    </row>
    <row r="2274" spans="1:7" ht="22.5">
      <c r="A2274" s="99">
        <v>540806</v>
      </c>
      <c r="B2274" s="91" t="s">
        <v>1611</v>
      </c>
      <c r="C2274" s="118">
        <v>0</v>
      </c>
      <c r="D2274" s="102">
        <v>152760</v>
      </c>
      <c r="E2274" s="98">
        <v>217547675</v>
      </c>
      <c r="F2274" s="94" t="s">
        <v>537</v>
      </c>
      <c r="G2274" s="179"/>
    </row>
    <row r="2275" spans="1:7" ht="22.5">
      <c r="A2275" s="99">
        <v>540806</v>
      </c>
      <c r="B2275" s="91" t="s">
        <v>1611</v>
      </c>
      <c r="C2275" s="118">
        <v>0</v>
      </c>
      <c r="D2275" s="102">
        <v>423884</v>
      </c>
      <c r="E2275" s="98">
        <v>219247692</v>
      </c>
      <c r="F2275" s="94" t="s">
        <v>592</v>
      </c>
      <c r="G2275" s="179"/>
    </row>
    <row r="2276" spans="1:7" ht="22.5">
      <c r="A2276" s="99">
        <v>540806</v>
      </c>
      <c r="B2276" s="91" t="s">
        <v>1611</v>
      </c>
      <c r="C2276" s="118">
        <v>0</v>
      </c>
      <c r="D2276" s="102">
        <v>198548</v>
      </c>
      <c r="E2276" s="98">
        <v>210347703</v>
      </c>
      <c r="F2276" s="94" t="s">
        <v>1053</v>
      </c>
      <c r="G2276" s="179"/>
    </row>
    <row r="2277" spans="1:7" ht="22.5">
      <c r="A2277" s="99">
        <v>540806</v>
      </c>
      <c r="B2277" s="91" t="s">
        <v>1611</v>
      </c>
      <c r="C2277" s="118">
        <v>0</v>
      </c>
      <c r="D2277" s="102">
        <v>320970</v>
      </c>
      <c r="E2277" s="98">
        <v>210747707</v>
      </c>
      <c r="F2277" s="94" t="s">
        <v>1617</v>
      </c>
      <c r="G2277" s="179"/>
    </row>
    <row r="2278" spans="1:7" ht="22.5">
      <c r="A2278" s="99">
        <v>540806</v>
      </c>
      <c r="B2278" s="91" t="s">
        <v>1611</v>
      </c>
      <c r="C2278" s="118">
        <v>0</v>
      </c>
      <c r="D2278" s="102">
        <v>178743</v>
      </c>
      <c r="E2278" s="96">
        <v>212047720</v>
      </c>
      <c r="F2278" s="94" t="s">
        <v>1055</v>
      </c>
      <c r="G2278" s="179"/>
    </row>
    <row r="2279" spans="1:7" ht="22.5">
      <c r="A2279" s="99">
        <v>540806</v>
      </c>
      <c r="B2279" s="91" t="s">
        <v>1611</v>
      </c>
      <c r="C2279" s="118">
        <v>0</v>
      </c>
      <c r="D2279" s="102">
        <v>449482</v>
      </c>
      <c r="E2279" s="98">
        <v>214547745</v>
      </c>
      <c r="F2279" s="94" t="s">
        <v>1056</v>
      </c>
      <c r="G2279" s="179"/>
    </row>
    <row r="2280" spans="1:7" ht="22.5">
      <c r="A2280" s="99">
        <v>540806</v>
      </c>
      <c r="B2280" s="91" t="s">
        <v>1611</v>
      </c>
      <c r="C2280" s="118">
        <v>0</v>
      </c>
      <c r="D2280" s="102">
        <v>278041</v>
      </c>
      <c r="E2280" s="98">
        <v>219847798</v>
      </c>
      <c r="F2280" s="94" t="s">
        <v>1057</v>
      </c>
      <c r="G2280" s="179"/>
    </row>
    <row r="2281" spans="1:7" ht="22.5">
      <c r="A2281" s="99">
        <v>540806</v>
      </c>
      <c r="B2281" s="91" t="s">
        <v>1611</v>
      </c>
      <c r="C2281" s="118">
        <v>0</v>
      </c>
      <c r="D2281" s="102">
        <v>135983</v>
      </c>
      <c r="E2281" s="98">
        <v>216047960</v>
      </c>
      <c r="F2281" s="94" t="s">
        <v>1058</v>
      </c>
      <c r="G2281" s="179"/>
    </row>
    <row r="2282" spans="1:7" ht="22.5">
      <c r="A2282" s="99">
        <v>540806</v>
      </c>
      <c r="B2282" s="91" t="s">
        <v>1611</v>
      </c>
      <c r="C2282" s="118">
        <v>0</v>
      </c>
      <c r="D2282" s="102">
        <v>796598</v>
      </c>
      <c r="E2282" s="98">
        <v>218047980</v>
      </c>
      <c r="F2282" s="94" t="s">
        <v>1059</v>
      </c>
      <c r="G2282" s="179"/>
    </row>
    <row r="2283" spans="1:7" ht="22.5">
      <c r="A2283" s="99">
        <v>540806</v>
      </c>
      <c r="B2283" s="91" t="s">
        <v>1611</v>
      </c>
      <c r="C2283" s="118">
        <v>0</v>
      </c>
      <c r="D2283" s="102">
        <v>630292</v>
      </c>
      <c r="E2283" s="98">
        <v>210650006</v>
      </c>
      <c r="F2283" s="94" t="s">
        <v>1060</v>
      </c>
      <c r="G2283" s="179"/>
    </row>
    <row r="2284" spans="1:7" ht="22.5">
      <c r="A2284" s="99">
        <v>540806</v>
      </c>
      <c r="B2284" s="91" t="s">
        <v>1611</v>
      </c>
      <c r="C2284" s="118">
        <v>0</v>
      </c>
      <c r="D2284" s="102">
        <v>45371</v>
      </c>
      <c r="E2284" s="98">
        <v>211050110</v>
      </c>
      <c r="F2284" s="94" t="s">
        <v>1061</v>
      </c>
      <c r="G2284" s="179"/>
    </row>
    <row r="2285" spans="1:7" ht="22.5">
      <c r="A2285" s="99">
        <v>540806</v>
      </c>
      <c r="B2285" s="91" t="s">
        <v>1611</v>
      </c>
      <c r="C2285" s="118">
        <v>0</v>
      </c>
      <c r="D2285" s="102">
        <v>46073</v>
      </c>
      <c r="E2285" s="98">
        <v>212450124</v>
      </c>
      <c r="F2285" s="94" t="s">
        <v>1062</v>
      </c>
      <c r="G2285" s="179"/>
    </row>
    <row r="2286" spans="1:7" ht="22.5">
      <c r="A2286" s="99">
        <v>540806</v>
      </c>
      <c r="B2286" s="91" t="s">
        <v>1611</v>
      </c>
      <c r="C2286" s="118">
        <v>0</v>
      </c>
      <c r="D2286" s="102">
        <v>77991</v>
      </c>
      <c r="E2286" s="98">
        <v>215050150</v>
      </c>
      <c r="F2286" s="94" t="s">
        <v>1063</v>
      </c>
      <c r="G2286" s="179"/>
    </row>
    <row r="2287" spans="1:7" ht="22.5">
      <c r="A2287" s="99">
        <v>540806</v>
      </c>
      <c r="B2287" s="91" t="s">
        <v>1611</v>
      </c>
      <c r="C2287" s="118">
        <v>0</v>
      </c>
      <c r="D2287" s="102">
        <v>49369</v>
      </c>
      <c r="E2287" s="98">
        <v>212350223</v>
      </c>
      <c r="F2287" s="94" t="s">
        <v>1064</v>
      </c>
      <c r="G2287" s="179"/>
    </row>
    <row r="2288" spans="1:7" ht="22.5">
      <c r="A2288" s="99">
        <v>540806</v>
      </c>
      <c r="B2288" s="91" t="s">
        <v>1611</v>
      </c>
      <c r="C2288" s="118">
        <v>0</v>
      </c>
      <c r="D2288" s="102">
        <v>197260</v>
      </c>
      <c r="E2288" s="98">
        <v>212650226</v>
      </c>
      <c r="F2288" s="94" t="s">
        <v>1065</v>
      </c>
      <c r="G2288" s="179"/>
    </row>
    <row r="2289" spans="1:7" ht="22.5">
      <c r="A2289" s="99">
        <v>540806</v>
      </c>
      <c r="B2289" s="91" t="s">
        <v>1611</v>
      </c>
      <c r="C2289" s="118">
        <v>0</v>
      </c>
      <c r="D2289" s="102">
        <v>34876</v>
      </c>
      <c r="E2289" s="98">
        <v>214550245</v>
      </c>
      <c r="F2289" s="94" t="s">
        <v>1066</v>
      </c>
      <c r="G2289" s="179"/>
    </row>
    <row r="2290" spans="1:7" ht="22.5">
      <c r="A2290" s="99">
        <v>540806</v>
      </c>
      <c r="B2290" s="91" t="s">
        <v>1611</v>
      </c>
      <c r="C2290" s="118">
        <v>0</v>
      </c>
      <c r="D2290" s="102">
        <v>62700</v>
      </c>
      <c r="E2290" s="98">
        <v>215150251</v>
      </c>
      <c r="F2290" s="94" t="s">
        <v>1067</v>
      </c>
      <c r="G2290" s="179"/>
    </row>
    <row r="2291" spans="1:7" ht="22.5">
      <c r="A2291" s="99">
        <v>540806</v>
      </c>
      <c r="B2291" s="91" t="s">
        <v>1611</v>
      </c>
      <c r="C2291" s="118">
        <v>0</v>
      </c>
      <c r="D2291" s="102">
        <v>44349</v>
      </c>
      <c r="E2291" s="98">
        <v>217050270</v>
      </c>
      <c r="F2291" s="94" t="s">
        <v>1068</v>
      </c>
      <c r="G2291" s="179"/>
    </row>
    <row r="2292" spans="1:7" ht="22.5">
      <c r="A2292" s="99">
        <v>540806</v>
      </c>
      <c r="B2292" s="91" t="s">
        <v>1611</v>
      </c>
      <c r="C2292" s="118">
        <v>0</v>
      </c>
      <c r="D2292" s="102">
        <v>135054</v>
      </c>
      <c r="E2292" s="98">
        <v>218750287</v>
      </c>
      <c r="F2292" s="94" t="s">
        <v>1069</v>
      </c>
      <c r="G2292" s="179"/>
    </row>
    <row r="2293" spans="1:7" ht="22.5">
      <c r="A2293" s="99">
        <v>540806</v>
      </c>
      <c r="B2293" s="91" t="s">
        <v>1611</v>
      </c>
      <c r="C2293" s="118">
        <v>0</v>
      </c>
      <c r="D2293" s="102">
        <v>499860</v>
      </c>
      <c r="E2293" s="98">
        <v>211350313</v>
      </c>
      <c r="F2293" s="94" t="s">
        <v>95</v>
      </c>
      <c r="G2293" s="179"/>
    </row>
    <row r="2294" spans="1:7" ht="22.5">
      <c r="A2294" s="99">
        <v>540806</v>
      </c>
      <c r="B2294" s="91" t="s">
        <v>1611</v>
      </c>
      <c r="C2294" s="118">
        <v>0</v>
      </c>
      <c r="D2294" s="102">
        <v>109085</v>
      </c>
      <c r="E2294" s="98">
        <v>211850318</v>
      </c>
      <c r="F2294" s="94" t="s">
        <v>1044</v>
      </c>
      <c r="G2294" s="179"/>
    </row>
    <row r="2295" spans="1:7" ht="22.5">
      <c r="A2295" s="99">
        <v>540806</v>
      </c>
      <c r="B2295" s="91" t="s">
        <v>1611</v>
      </c>
      <c r="C2295" s="118">
        <v>0</v>
      </c>
      <c r="D2295" s="102">
        <v>109172</v>
      </c>
      <c r="E2295" s="98">
        <v>212550325</v>
      </c>
      <c r="F2295" s="94" t="s">
        <v>1070</v>
      </c>
      <c r="G2295" s="179"/>
    </row>
    <row r="2296" spans="1:7" ht="22.5">
      <c r="A2296" s="99">
        <v>540806</v>
      </c>
      <c r="B2296" s="91" t="s">
        <v>1611</v>
      </c>
      <c r="C2296" s="118">
        <v>0</v>
      </c>
      <c r="D2296" s="102">
        <v>136481</v>
      </c>
      <c r="E2296" s="98">
        <v>213050330</v>
      </c>
      <c r="F2296" s="94" t="s">
        <v>1071</v>
      </c>
      <c r="G2296" s="179"/>
    </row>
    <row r="2297" spans="1:7" ht="22.5">
      <c r="A2297" s="99">
        <v>540806</v>
      </c>
      <c r="B2297" s="91" t="s">
        <v>1611</v>
      </c>
      <c r="C2297" s="118">
        <v>0</v>
      </c>
      <c r="D2297" s="102">
        <v>259298</v>
      </c>
      <c r="E2297" s="98">
        <v>215050350</v>
      </c>
      <c r="F2297" s="94" t="s">
        <v>1072</v>
      </c>
      <c r="G2297" s="179"/>
    </row>
    <row r="2298" spans="1:7" ht="22.5">
      <c r="A2298" s="99">
        <v>540806</v>
      </c>
      <c r="B2298" s="91" t="s">
        <v>1611</v>
      </c>
      <c r="C2298" s="118">
        <v>0</v>
      </c>
      <c r="D2298" s="102">
        <v>115267</v>
      </c>
      <c r="E2298" s="98">
        <v>217050370</v>
      </c>
      <c r="F2298" s="94" t="s">
        <v>1073</v>
      </c>
      <c r="G2298" s="179"/>
    </row>
    <row r="2299" spans="1:7" ht="22.5">
      <c r="A2299" s="99">
        <v>540806</v>
      </c>
      <c r="B2299" s="91" t="s">
        <v>1611</v>
      </c>
      <c r="C2299" s="118">
        <v>0</v>
      </c>
      <c r="D2299" s="102">
        <v>110600</v>
      </c>
      <c r="E2299" s="98">
        <v>210050400</v>
      </c>
      <c r="F2299" s="94" t="s">
        <v>1074</v>
      </c>
      <c r="G2299" s="179"/>
    </row>
    <row r="2300" spans="1:7" ht="22.5">
      <c r="A2300" s="99">
        <v>540806</v>
      </c>
      <c r="B2300" s="91" t="s">
        <v>1611</v>
      </c>
      <c r="C2300" s="118">
        <v>0</v>
      </c>
      <c r="D2300" s="102">
        <v>128986</v>
      </c>
      <c r="E2300" s="98">
        <v>215050450</v>
      </c>
      <c r="F2300" s="94" t="s">
        <v>1075</v>
      </c>
      <c r="G2300" s="179"/>
    </row>
    <row r="2301" spans="1:7" ht="22.5">
      <c r="A2301" s="99">
        <v>540806</v>
      </c>
      <c r="B2301" s="91" t="s">
        <v>1611</v>
      </c>
      <c r="C2301" s="118">
        <v>0</v>
      </c>
      <c r="D2301" s="102">
        <v>205444</v>
      </c>
      <c r="E2301" s="98">
        <v>216850568</v>
      </c>
      <c r="F2301" s="94" t="s">
        <v>1076</v>
      </c>
      <c r="G2301" s="179"/>
    </row>
    <row r="2302" spans="1:7" ht="22.5">
      <c r="A2302" s="99">
        <v>540806</v>
      </c>
      <c r="B2302" s="91" t="s">
        <v>1611</v>
      </c>
      <c r="C2302" s="118">
        <v>0</v>
      </c>
      <c r="D2302" s="102">
        <v>296268</v>
      </c>
      <c r="E2302" s="98">
        <v>217350573</v>
      </c>
      <c r="F2302" s="94" t="s">
        <v>1077</v>
      </c>
      <c r="G2302" s="179"/>
    </row>
    <row r="2303" spans="1:7" ht="22.5">
      <c r="A2303" s="99">
        <v>540806</v>
      </c>
      <c r="B2303" s="91" t="s">
        <v>1611</v>
      </c>
      <c r="C2303" s="118">
        <v>0</v>
      </c>
      <c r="D2303" s="102">
        <v>111749</v>
      </c>
      <c r="E2303" s="98">
        <v>217750577</v>
      </c>
      <c r="F2303" s="94" t="s">
        <v>1078</v>
      </c>
      <c r="G2303" s="179"/>
    </row>
    <row r="2304" spans="1:7" ht="22.5">
      <c r="A2304" s="99">
        <v>540806</v>
      </c>
      <c r="B2304" s="91" t="s">
        <v>1611</v>
      </c>
      <c r="C2304" s="118">
        <v>0</v>
      </c>
      <c r="D2304" s="102">
        <v>184712</v>
      </c>
      <c r="E2304" s="98">
        <v>219050590</v>
      </c>
      <c r="F2304" s="94" t="s">
        <v>560</v>
      </c>
      <c r="G2304" s="179"/>
    </row>
    <row r="2305" spans="1:7" ht="22.5">
      <c r="A2305" s="99">
        <v>540806</v>
      </c>
      <c r="B2305" s="91" t="s">
        <v>1611</v>
      </c>
      <c r="C2305" s="118">
        <v>0</v>
      </c>
      <c r="D2305" s="102">
        <v>126558</v>
      </c>
      <c r="E2305" s="98">
        <v>210650606</v>
      </c>
      <c r="F2305" s="94" t="s">
        <v>1079</v>
      </c>
      <c r="G2305" s="179"/>
    </row>
    <row r="2306" spans="1:7" ht="22.5">
      <c r="A2306" s="99">
        <v>540806</v>
      </c>
      <c r="B2306" s="91" t="s">
        <v>1611</v>
      </c>
      <c r="C2306" s="118">
        <v>0</v>
      </c>
      <c r="D2306" s="102">
        <v>87797</v>
      </c>
      <c r="E2306" s="98">
        <v>218050680</v>
      </c>
      <c r="F2306" s="94" t="s">
        <v>1080</v>
      </c>
      <c r="G2306" s="179"/>
    </row>
    <row r="2307" spans="1:7" ht="22.5">
      <c r="A2307" s="99">
        <v>540806</v>
      </c>
      <c r="B2307" s="91" t="s">
        <v>1611</v>
      </c>
      <c r="C2307" s="118">
        <v>0</v>
      </c>
      <c r="D2307" s="102">
        <v>85109</v>
      </c>
      <c r="E2307" s="98">
        <v>218350683</v>
      </c>
      <c r="F2307" s="94" t="s">
        <v>1081</v>
      </c>
      <c r="G2307" s="179"/>
    </row>
    <row r="2308" spans="1:7" ht="22.5">
      <c r="A2308" s="99">
        <v>540806</v>
      </c>
      <c r="B2308" s="91" t="s">
        <v>1611</v>
      </c>
      <c r="C2308" s="118">
        <v>0</v>
      </c>
      <c r="D2308" s="102">
        <v>17031</v>
      </c>
      <c r="E2308" s="98">
        <v>218650686</v>
      </c>
      <c r="F2308" s="94" t="s">
        <v>1082</v>
      </c>
      <c r="G2308" s="179"/>
    </row>
    <row r="2309" spans="1:7" ht="22.5">
      <c r="A2309" s="99">
        <v>540806</v>
      </c>
      <c r="B2309" s="91" t="s">
        <v>1611</v>
      </c>
      <c r="C2309" s="118">
        <v>0</v>
      </c>
      <c r="D2309" s="102">
        <v>210012</v>
      </c>
      <c r="E2309" s="98">
        <v>218950689</v>
      </c>
      <c r="F2309" s="94" t="s">
        <v>646</v>
      </c>
      <c r="G2309" s="179"/>
    </row>
    <row r="2310" spans="1:7" ht="22.5">
      <c r="A2310" s="99">
        <v>540806</v>
      </c>
      <c r="B2310" s="91" t="s">
        <v>1611</v>
      </c>
      <c r="C2310" s="118">
        <v>0</v>
      </c>
      <c r="D2310" s="102">
        <v>310083</v>
      </c>
      <c r="E2310" s="98">
        <v>211150711</v>
      </c>
      <c r="F2310" s="94" t="s">
        <v>1083</v>
      </c>
      <c r="G2310" s="179"/>
    </row>
    <row r="2311" spans="1:7" ht="22.5">
      <c r="A2311" s="99">
        <v>540806</v>
      </c>
      <c r="B2311" s="91" t="s">
        <v>1611</v>
      </c>
      <c r="C2311" s="118">
        <v>0</v>
      </c>
      <c r="D2311" s="102">
        <v>138511</v>
      </c>
      <c r="E2311" s="98">
        <v>211952019</v>
      </c>
      <c r="F2311" s="94" t="s">
        <v>693</v>
      </c>
      <c r="G2311" s="179"/>
    </row>
    <row r="2312" spans="1:7" ht="22.5">
      <c r="A2312" s="99">
        <v>540806</v>
      </c>
      <c r="B2312" s="91" t="s">
        <v>1611</v>
      </c>
      <c r="C2312" s="118">
        <v>0</v>
      </c>
      <c r="D2312" s="102">
        <v>80299</v>
      </c>
      <c r="E2312" s="98">
        <v>212252022</v>
      </c>
      <c r="F2312" s="94" t="s">
        <v>1084</v>
      </c>
      <c r="G2312" s="179"/>
    </row>
    <row r="2313" spans="1:7" ht="22.5">
      <c r="A2313" s="99">
        <v>540806</v>
      </c>
      <c r="B2313" s="91" t="s">
        <v>1611</v>
      </c>
      <c r="C2313" s="118">
        <v>0</v>
      </c>
      <c r="D2313" s="102">
        <v>127473</v>
      </c>
      <c r="E2313" s="98">
        <v>213652036</v>
      </c>
      <c r="F2313" s="94" t="s">
        <v>1085</v>
      </c>
      <c r="G2313" s="179"/>
    </row>
    <row r="2314" spans="1:7" ht="22.5">
      <c r="A2314" s="99">
        <v>540806</v>
      </c>
      <c r="B2314" s="91" t="s">
        <v>1611</v>
      </c>
      <c r="C2314" s="118">
        <v>0</v>
      </c>
      <c r="D2314" s="102">
        <v>100462</v>
      </c>
      <c r="E2314" s="98">
        <v>215152051</v>
      </c>
      <c r="F2314" s="94" t="s">
        <v>1086</v>
      </c>
      <c r="G2314" s="179"/>
    </row>
    <row r="2315" spans="1:7" ht="22.5">
      <c r="A2315" s="99">
        <v>540806</v>
      </c>
      <c r="B2315" s="91" t="s">
        <v>1611</v>
      </c>
      <c r="C2315" s="118">
        <v>0</v>
      </c>
      <c r="D2315" s="102">
        <v>718141</v>
      </c>
      <c r="E2315" s="98">
        <v>217952079</v>
      </c>
      <c r="F2315" s="94" t="s">
        <v>1087</v>
      </c>
      <c r="G2315" s="179"/>
    </row>
    <row r="2316" spans="1:7" ht="22.5">
      <c r="A2316" s="99">
        <v>540806</v>
      </c>
      <c r="B2316" s="91" t="s">
        <v>1611</v>
      </c>
      <c r="C2316" s="118">
        <v>0</v>
      </c>
      <c r="D2316" s="102">
        <v>76625</v>
      </c>
      <c r="E2316" s="98">
        <v>218352083</v>
      </c>
      <c r="F2316" s="94" t="s">
        <v>345</v>
      </c>
      <c r="G2316" s="179"/>
    </row>
    <row r="2317" spans="1:7" ht="22.5">
      <c r="A2317" s="99">
        <v>540806</v>
      </c>
      <c r="B2317" s="91" t="s">
        <v>1611</v>
      </c>
      <c r="C2317" s="118">
        <v>0</v>
      </c>
      <c r="D2317" s="102">
        <v>220464</v>
      </c>
      <c r="E2317" s="98">
        <v>211052110</v>
      </c>
      <c r="F2317" s="94" t="s">
        <v>1088</v>
      </c>
      <c r="G2317" s="179"/>
    </row>
    <row r="2318" spans="1:7" ht="22.5">
      <c r="A2318" s="99">
        <v>540806</v>
      </c>
      <c r="B2318" s="91" t="s">
        <v>1611</v>
      </c>
      <c r="C2318" s="118">
        <v>0</v>
      </c>
      <c r="D2318" s="102">
        <v>116771</v>
      </c>
      <c r="E2318" s="98">
        <v>210352203</v>
      </c>
      <c r="F2318" s="94" t="s">
        <v>1089</v>
      </c>
      <c r="G2318" s="179"/>
    </row>
    <row r="2319" spans="1:7" ht="22.5">
      <c r="A2319" s="99">
        <v>540806</v>
      </c>
      <c r="B2319" s="91" t="s">
        <v>1611</v>
      </c>
      <c r="C2319" s="118">
        <v>0</v>
      </c>
      <c r="D2319" s="102">
        <v>118027</v>
      </c>
      <c r="E2319" s="98">
        <v>210752207</v>
      </c>
      <c r="F2319" s="94" t="s">
        <v>1090</v>
      </c>
      <c r="G2319" s="179"/>
    </row>
    <row r="2320" spans="1:7" ht="22.5">
      <c r="A2320" s="99">
        <v>540806</v>
      </c>
      <c r="B2320" s="91" t="s">
        <v>1611</v>
      </c>
      <c r="C2320" s="118">
        <v>0</v>
      </c>
      <c r="D2320" s="102">
        <v>69725</v>
      </c>
      <c r="E2320" s="98">
        <v>211052210</v>
      </c>
      <c r="F2320" s="94" t="s">
        <v>1091</v>
      </c>
      <c r="G2320" s="179"/>
    </row>
    <row r="2321" spans="1:7" ht="22.5">
      <c r="A2321" s="99">
        <v>540806</v>
      </c>
      <c r="B2321" s="91" t="s">
        <v>1611</v>
      </c>
      <c r="C2321" s="118">
        <v>0</v>
      </c>
      <c r="D2321" s="102">
        <v>216101</v>
      </c>
      <c r="E2321" s="98">
        <v>211552215</v>
      </c>
      <c r="F2321" s="94" t="s">
        <v>2705</v>
      </c>
      <c r="G2321" s="179"/>
    </row>
    <row r="2322" spans="1:7" ht="22.5">
      <c r="A2322" s="99">
        <v>540806</v>
      </c>
      <c r="B2322" s="91" t="s">
        <v>1611</v>
      </c>
      <c r="C2322" s="118">
        <v>0</v>
      </c>
      <c r="D2322" s="102">
        <v>88158</v>
      </c>
      <c r="E2322" s="98">
        <v>212452224</v>
      </c>
      <c r="F2322" s="94" t="s">
        <v>1092</v>
      </c>
      <c r="G2322" s="179"/>
    </row>
    <row r="2323" spans="1:7" ht="22.5">
      <c r="A2323" s="99">
        <v>540806</v>
      </c>
      <c r="B2323" s="91" t="s">
        <v>1611</v>
      </c>
      <c r="C2323" s="118">
        <v>0</v>
      </c>
      <c r="D2323" s="102">
        <v>442611</v>
      </c>
      <c r="E2323" s="98">
        <v>212752227</v>
      </c>
      <c r="F2323" s="94" t="s">
        <v>1093</v>
      </c>
      <c r="G2323" s="179"/>
    </row>
    <row r="2324" spans="1:7" ht="22.5">
      <c r="A2324" s="99">
        <v>540806</v>
      </c>
      <c r="B2324" s="91" t="s">
        <v>1611</v>
      </c>
      <c r="C2324" s="118">
        <v>0</v>
      </c>
      <c r="D2324" s="102">
        <v>113129</v>
      </c>
      <c r="E2324" s="98">
        <v>213352233</v>
      </c>
      <c r="F2324" s="94" t="s">
        <v>1618</v>
      </c>
      <c r="G2324" s="179"/>
    </row>
    <row r="2325" spans="1:7" ht="22.5">
      <c r="A2325" s="99">
        <v>540806</v>
      </c>
      <c r="B2325" s="91" t="s">
        <v>1611</v>
      </c>
      <c r="C2325" s="118">
        <v>0</v>
      </c>
      <c r="D2325" s="102">
        <v>131287</v>
      </c>
      <c r="E2325" s="98">
        <v>214052240</v>
      </c>
      <c r="F2325" s="94" t="s">
        <v>1095</v>
      </c>
      <c r="G2325" s="179"/>
    </row>
    <row r="2326" spans="1:7" ht="22.5">
      <c r="A2326" s="99">
        <v>540806</v>
      </c>
      <c r="B2326" s="91" t="s">
        <v>1611</v>
      </c>
      <c r="C2326" s="118">
        <v>0</v>
      </c>
      <c r="D2326" s="102">
        <v>521477</v>
      </c>
      <c r="E2326" s="98">
        <v>215052250</v>
      </c>
      <c r="F2326" s="94" t="s">
        <v>1096</v>
      </c>
      <c r="G2326" s="179"/>
    </row>
    <row r="2327" spans="1:7" ht="22.5">
      <c r="A2327" s="99">
        <v>540806</v>
      </c>
      <c r="B2327" s="91" t="s">
        <v>1611</v>
      </c>
      <c r="C2327" s="118">
        <v>0</v>
      </c>
      <c r="D2327" s="102">
        <v>79932</v>
      </c>
      <c r="E2327" s="98">
        <v>215452254</v>
      </c>
      <c r="F2327" s="94" t="s">
        <v>1097</v>
      </c>
      <c r="G2327" s="179"/>
    </row>
    <row r="2328" spans="1:7" ht="22.5">
      <c r="A2328" s="99">
        <v>540806</v>
      </c>
      <c r="B2328" s="91" t="s">
        <v>1611</v>
      </c>
      <c r="C2328" s="118">
        <v>0</v>
      </c>
      <c r="D2328" s="102">
        <v>154726</v>
      </c>
      <c r="E2328" s="98">
        <v>215652256</v>
      </c>
      <c r="F2328" s="94" t="s">
        <v>1098</v>
      </c>
      <c r="G2328" s="179"/>
    </row>
    <row r="2329" spans="1:7" ht="22.5">
      <c r="A2329" s="99">
        <v>540806</v>
      </c>
      <c r="B2329" s="91" t="s">
        <v>1611</v>
      </c>
      <c r="C2329" s="118">
        <v>0</v>
      </c>
      <c r="D2329" s="102">
        <v>190976</v>
      </c>
      <c r="E2329" s="98">
        <v>215852258</v>
      </c>
      <c r="F2329" s="94" t="s">
        <v>1099</v>
      </c>
      <c r="G2329" s="179"/>
    </row>
    <row r="2330" spans="1:7" ht="22.5">
      <c r="A2330" s="99">
        <v>540806</v>
      </c>
      <c r="B2330" s="91" t="s">
        <v>1611</v>
      </c>
      <c r="C2330" s="118">
        <v>0</v>
      </c>
      <c r="D2330" s="102">
        <v>209074</v>
      </c>
      <c r="E2330" s="98">
        <v>216052260</v>
      </c>
      <c r="F2330" s="94" t="s">
        <v>576</v>
      </c>
      <c r="G2330" s="179"/>
    </row>
    <row r="2331" spans="1:7" ht="22.5">
      <c r="A2331" s="99">
        <v>540806</v>
      </c>
      <c r="B2331" s="91" t="s">
        <v>1611</v>
      </c>
      <c r="C2331" s="118">
        <v>0</v>
      </c>
      <c r="D2331" s="102">
        <v>70887</v>
      </c>
      <c r="E2331" s="98">
        <v>218752287</v>
      </c>
      <c r="F2331" s="94" t="s">
        <v>1100</v>
      </c>
      <c r="G2331" s="179"/>
    </row>
    <row r="2332" spans="1:7" ht="22.5">
      <c r="A2332" s="99">
        <v>540806</v>
      </c>
      <c r="B2332" s="91" t="s">
        <v>1611</v>
      </c>
      <c r="C2332" s="118">
        <v>0</v>
      </c>
      <c r="D2332" s="102">
        <v>229931</v>
      </c>
      <c r="E2332" s="98">
        <v>211752317</v>
      </c>
      <c r="F2332" s="94" t="s">
        <v>1101</v>
      </c>
      <c r="G2332" s="179"/>
    </row>
    <row r="2333" spans="1:7" ht="22.5">
      <c r="A2333" s="99">
        <v>540806</v>
      </c>
      <c r="B2333" s="91" t="s">
        <v>1611</v>
      </c>
      <c r="C2333" s="118">
        <v>0</v>
      </c>
      <c r="D2333" s="102">
        <v>181037</v>
      </c>
      <c r="E2333" s="98">
        <v>212052320</v>
      </c>
      <c r="F2333" s="94" t="s">
        <v>1102</v>
      </c>
      <c r="G2333" s="179"/>
    </row>
    <row r="2334" spans="1:7" ht="22.5">
      <c r="A2334" s="99">
        <v>540806</v>
      </c>
      <c r="B2334" s="91" t="s">
        <v>1611</v>
      </c>
      <c r="C2334" s="118">
        <v>0</v>
      </c>
      <c r="D2334" s="102">
        <v>72202</v>
      </c>
      <c r="E2334" s="98">
        <v>212352323</v>
      </c>
      <c r="F2334" s="94" t="s">
        <v>1103</v>
      </c>
      <c r="G2334" s="179"/>
    </row>
    <row r="2335" spans="1:7" ht="22.5">
      <c r="A2335" s="99">
        <v>540806</v>
      </c>
      <c r="B2335" s="91" t="s">
        <v>1611</v>
      </c>
      <c r="C2335" s="118">
        <v>0</v>
      </c>
      <c r="D2335" s="102">
        <v>89352</v>
      </c>
      <c r="E2335" s="98">
        <v>215252352</v>
      </c>
      <c r="F2335" s="94" t="s">
        <v>1104</v>
      </c>
      <c r="G2335" s="179"/>
    </row>
    <row r="2336" spans="1:7" ht="22.5">
      <c r="A2336" s="99">
        <v>540806</v>
      </c>
      <c r="B2336" s="91" t="s">
        <v>1611</v>
      </c>
      <c r="C2336" s="118">
        <v>0</v>
      </c>
      <c r="D2336" s="102">
        <v>108776</v>
      </c>
      <c r="E2336" s="98">
        <v>215452354</v>
      </c>
      <c r="F2336" s="94" t="s">
        <v>1105</v>
      </c>
      <c r="G2336" s="179"/>
    </row>
    <row r="2337" spans="1:7" ht="22.5">
      <c r="A2337" s="99">
        <v>540806</v>
      </c>
      <c r="B2337" s="91" t="s">
        <v>1611</v>
      </c>
      <c r="C2337" s="118">
        <v>0</v>
      </c>
      <c r="D2337" s="102">
        <v>951107</v>
      </c>
      <c r="E2337" s="98">
        <v>215652356</v>
      </c>
      <c r="F2337" s="94" t="s">
        <v>1106</v>
      </c>
      <c r="G2337" s="179"/>
    </row>
    <row r="2338" spans="1:7" ht="22.5">
      <c r="A2338" s="99">
        <v>540806</v>
      </c>
      <c r="B2338" s="91" t="s">
        <v>1611</v>
      </c>
      <c r="C2338" s="118">
        <v>0</v>
      </c>
      <c r="D2338" s="102">
        <v>201176</v>
      </c>
      <c r="E2338" s="98">
        <v>217852378</v>
      </c>
      <c r="F2338" s="94" t="s">
        <v>1107</v>
      </c>
      <c r="G2338" s="179"/>
    </row>
    <row r="2339" spans="1:7" ht="22.5">
      <c r="A2339" s="99">
        <v>540806</v>
      </c>
      <c r="B2339" s="91" t="s">
        <v>1611</v>
      </c>
      <c r="C2339" s="118">
        <v>0</v>
      </c>
      <c r="D2339" s="102">
        <v>169217</v>
      </c>
      <c r="E2339" s="98">
        <v>218152381</v>
      </c>
      <c r="F2339" s="94" t="s">
        <v>1108</v>
      </c>
      <c r="G2339" s="179"/>
    </row>
    <row r="2340" spans="1:7" ht="22.5">
      <c r="A2340" s="99">
        <v>540806</v>
      </c>
      <c r="B2340" s="91" t="s">
        <v>1611</v>
      </c>
      <c r="C2340" s="118">
        <v>0</v>
      </c>
      <c r="D2340" s="102">
        <v>66877</v>
      </c>
      <c r="E2340" s="98">
        <v>218552385</v>
      </c>
      <c r="F2340" s="94" t="s">
        <v>1109</v>
      </c>
      <c r="G2340" s="179"/>
    </row>
    <row r="2341" spans="1:7" ht="22.5">
      <c r="A2341" s="99">
        <v>540806</v>
      </c>
      <c r="B2341" s="91" t="s">
        <v>1611</v>
      </c>
      <c r="C2341" s="118">
        <v>0</v>
      </c>
      <c r="D2341" s="102">
        <v>167519</v>
      </c>
      <c r="E2341" s="98">
        <v>219052390</v>
      </c>
      <c r="F2341" s="94" t="s">
        <v>1110</v>
      </c>
      <c r="G2341" s="179"/>
    </row>
    <row r="2342" spans="1:7" ht="22.5">
      <c r="A2342" s="99">
        <v>540806</v>
      </c>
      <c r="B2342" s="91" t="s">
        <v>1611</v>
      </c>
      <c r="C2342" s="118">
        <v>0</v>
      </c>
      <c r="D2342" s="102">
        <v>249973</v>
      </c>
      <c r="E2342" s="98">
        <v>219952399</v>
      </c>
      <c r="F2342" s="94" t="s">
        <v>117</v>
      </c>
      <c r="G2342" s="179"/>
    </row>
    <row r="2343" spans="1:7" ht="22.5">
      <c r="A2343" s="99">
        <v>540806</v>
      </c>
      <c r="B2343" s="91" t="s">
        <v>1611</v>
      </c>
      <c r="C2343" s="118">
        <v>0</v>
      </c>
      <c r="D2343" s="102">
        <v>142133</v>
      </c>
      <c r="E2343" s="98">
        <v>210552405</v>
      </c>
      <c r="F2343" s="94" t="s">
        <v>1111</v>
      </c>
      <c r="G2343" s="179"/>
    </row>
    <row r="2344" spans="1:7" ht="22.5">
      <c r="A2344" s="99">
        <v>540806</v>
      </c>
      <c r="B2344" s="91" t="s">
        <v>1611</v>
      </c>
      <c r="C2344" s="118">
        <v>0</v>
      </c>
      <c r="D2344" s="102">
        <v>166538</v>
      </c>
      <c r="E2344" s="98">
        <v>211152411</v>
      </c>
      <c r="F2344" s="94" t="s">
        <v>1112</v>
      </c>
      <c r="G2344" s="179"/>
    </row>
    <row r="2345" spans="1:7" ht="22.5">
      <c r="A2345" s="99">
        <v>540806</v>
      </c>
      <c r="B2345" s="91" t="s">
        <v>1611</v>
      </c>
      <c r="C2345" s="118">
        <v>0</v>
      </c>
      <c r="D2345" s="102">
        <v>146083</v>
      </c>
      <c r="E2345" s="98">
        <v>211852418</v>
      </c>
      <c r="F2345" s="94" t="s">
        <v>1113</v>
      </c>
      <c r="G2345" s="179"/>
    </row>
    <row r="2346" spans="1:7" ht="22.5">
      <c r="A2346" s="99">
        <v>540806</v>
      </c>
      <c r="B2346" s="91" t="s">
        <v>1611</v>
      </c>
      <c r="C2346" s="118">
        <v>0</v>
      </c>
      <c r="D2346" s="102">
        <v>266682</v>
      </c>
      <c r="E2346" s="98">
        <v>212752427</v>
      </c>
      <c r="F2346" s="94" t="s">
        <v>1114</v>
      </c>
      <c r="G2346" s="179"/>
    </row>
    <row r="2347" spans="1:7" ht="22.5">
      <c r="A2347" s="99">
        <v>540806</v>
      </c>
      <c r="B2347" s="91" t="s">
        <v>1611</v>
      </c>
      <c r="C2347" s="118">
        <v>0</v>
      </c>
      <c r="D2347" s="102">
        <v>82557</v>
      </c>
      <c r="E2347" s="98">
        <v>213552435</v>
      </c>
      <c r="F2347" s="94" t="s">
        <v>1115</v>
      </c>
      <c r="G2347" s="179"/>
    </row>
    <row r="2348" spans="1:7" ht="22.5">
      <c r="A2348" s="99">
        <v>540806</v>
      </c>
      <c r="B2348" s="91" t="s">
        <v>1611</v>
      </c>
      <c r="C2348" s="118">
        <v>0</v>
      </c>
      <c r="D2348" s="102">
        <v>151731</v>
      </c>
      <c r="E2348" s="98">
        <v>217352473</v>
      </c>
      <c r="F2348" s="94" t="s">
        <v>793</v>
      </c>
      <c r="G2348" s="179"/>
    </row>
    <row r="2349" spans="1:7" ht="22.5">
      <c r="A2349" s="99">
        <v>540806</v>
      </c>
      <c r="B2349" s="91" t="s">
        <v>1611</v>
      </c>
      <c r="C2349" s="118">
        <v>0</v>
      </c>
      <c r="D2349" s="102">
        <v>30645</v>
      </c>
      <c r="E2349" s="98">
        <v>218052480</v>
      </c>
      <c r="F2349" s="94" t="s">
        <v>2710</v>
      </c>
      <c r="G2349" s="179"/>
    </row>
    <row r="2350" spans="1:7" ht="22.5">
      <c r="A2350" s="99">
        <v>540806</v>
      </c>
      <c r="B2350" s="91" t="s">
        <v>1611</v>
      </c>
      <c r="C2350" s="118">
        <v>0</v>
      </c>
      <c r="D2350" s="102">
        <v>351468</v>
      </c>
      <c r="E2350" s="98">
        <v>219052490</v>
      </c>
      <c r="F2350" s="94" t="s">
        <v>1116</v>
      </c>
      <c r="G2350" s="179"/>
    </row>
    <row r="2351" spans="1:7" ht="22.5">
      <c r="A2351" s="99">
        <v>540806</v>
      </c>
      <c r="B2351" s="91" t="s">
        <v>1611</v>
      </c>
      <c r="C2351" s="118">
        <v>0</v>
      </c>
      <c r="D2351" s="102">
        <v>61493</v>
      </c>
      <c r="E2351" s="98">
        <v>210652506</v>
      </c>
      <c r="F2351" s="94" t="s">
        <v>1117</v>
      </c>
      <c r="G2351" s="179"/>
    </row>
    <row r="2352" spans="1:7" ht="22.5">
      <c r="A2352" s="99">
        <v>540806</v>
      </c>
      <c r="B2352" s="91" t="s">
        <v>1611</v>
      </c>
      <c r="C2352" s="118">
        <v>0</v>
      </c>
      <c r="D2352" s="102">
        <v>130472</v>
      </c>
      <c r="E2352" s="98">
        <v>212052520</v>
      </c>
      <c r="F2352" s="94" t="s">
        <v>1118</v>
      </c>
      <c r="G2352" s="179"/>
    </row>
    <row r="2353" spans="1:7" ht="22.5">
      <c r="A2353" s="99">
        <v>540806</v>
      </c>
      <c r="B2353" s="91" t="s">
        <v>1611</v>
      </c>
      <c r="C2353" s="118">
        <v>0</v>
      </c>
      <c r="D2353" s="102">
        <v>154931</v>
      </c>
      <c r="E2353" s="98">
        <v>214052540</v>
      </c>
      <c r="F2353" s="94" t="s">
        <v>1119</v>
      </c>
      <c r="G2353" s="179"/>
    </row>
    <row r="2354" spans="1:7" ht="22.5">
      <c r="A2354" s="99">
        <v>540806</v>
      </c>
      <c r="B2354" s="91" t="s">
        <v>1611</v>
      </c>
      <c r="C2354" s="118">
        <v>0</v>
      </c>
      <c r="D2354" s="102">
        <v>138806</v>
      </c>
      <c r="E2354" s="98">
        <v>216052560</v>
      </c>
      <c r="F2354" s="94" t="s">
        <v>1120</v>
      </c>
      <c r="G2354" s="179"/>
    </row>
    <row r="2355" spans="1:7" ht="22.5">
      <c r="A2355" s="99">
        <v>540806</v>
      </c>
      <c r="B2355" s="91" t="s">
        <v>1611</v>
      </c>
      <c r="C2355" s="118">
        <v>0</v>
      </c>
      <c r="D2355" s="102">
        <v>63818</v>
      </c>
      <c r="E2355" s="98">
        <v>216552565</v>
      </c>
      <c r="F2355" s="94" t="s">
        <v>1121</v>
      </c>
      <c r="G2355" s="179"/>
    </row>
    <row r="2356" spans="1:7" ht="22.5">
      <c r="A2356" s="99">
        <v>540806</v>
      </c>
      <c r="B2356" s="91" t="s">
        <v>1611</v>
      </c>
      <c r="C2356" s="118">
        <v>0</v>
      </c>
      <c r="D2356" s="102">
        <v>99188</v>
      </c>
      <c r="E2356" s="98">
        <v>217352573</v>
      </c>
      <c r="F2356" s="94" t="s">
        <v>1122</v>
      </c>
      <c r="G2356" s="179"/>
    </row>
    <row r="2357" spans="1:7" ht="22.5">
      <c r="A2357" s="99">
        <v>540806</v>
      </c>
      <c r="B2357" s="91" t="s">
        <v>1611</v>
      </c>
      <c r="C2357" s="118">
        <v>0</v>
      </c>
      <c r="D2357" s="102">
        <v>163368</v>
      </c>
      <c r="E2357" s="98">
        <v>218552585</v>
      </c>
      <c r="F2357" s="94" t="s">
        <v>1123</v>
      </c>
      <c r="G2357" s="179"/>
    </row>
    <row r="2358" spans="1:7" ht="22.5">
      <c r="A2358" s="99">
        <v>540806</v>
      </c>
      <c r="B2358" s="91" t="s">
        <v>1611</v>
      </c>
      <c r="C2358" s="118">
        <v>0</v>
      </c>
      <c r="D2358" s="102">
        <v>242872</v>
      </c>
      <c r="E2358" s="98">
        <v>211252612</v>
      </c>
      <c r="F2358" s="94" t="s">
        <v>824</v>
      </c>
      <c r="G2358" s="179"/>
    </row>
    <row r="2359" spans="1:7" ht="22.5">
      <c r="A2359" s="99">
        <v>540806</v>
      </c>
      <c r="B2359" s="91" t="s">
        <v>1611</v>
      </c>
      <c r="C2359" s="118">
        <v>0</v>
      </c>
      <c r="D2359" s="102">
        <v>414368</v>
      </c>
      <c r="E2359" s="98">
        <v>212152621</v>
      </c>
      <c r="F2359" s="94" t="s">
        <v>1124</v>
      </c>
      <c r="G2359" s="179"/>
    </row>
    <row r="2360" spans="1:7" ht="22.5">
      <c r="A2360" s="99">
        <v>540806</v>
      </c>
      <c r="B2360" s="91" t="s">
        <v>1611</v>
      </c>
      <c r="C2360" s="118">
        <v>0</v>
      </c>
      <c r="D2360" s="102">
        <v>403993</v>
      </c>
      <c r="E2360" s="98">
        <v>217852678</v>
      </c>
      <c r="F2360" s="94" t="s">
        <v>1125</v>
      </c>
      <c r="G2360" s="179"/>
    </row>
    <row r="2361" spans="1:7" ht="22.5">
      <c r="A2361" s="99">
        <v>540806</v>
      </c>
      <c r="B2361" s="91" t="s">
        <v>1611</v>
      </c>
      <c r="C2361" s="118">
        <v>0</v>
      </c>
      <c r="D2361" s="102">
        <v>220203</v>
      </c>
      <c r="E2361" s="98">
        <v>218352683</v>
      </c>
      <c r="F2361" s="94" t="s">
        <v>1126</v>
      </c>
      <c r="G2361" s="179"/>
    </row>
    <row r="2362" spans="1:7" ht="22.5">
      <c r="A2362" s="99">
        <v>540806</v>
      </c>
      <c r="B2362" s="91" t="s">
        <v>1611</v>
      </c>
      <c r="C2362" s="118">
        <v>0</v>
      </c>
      <c r="D2362" s="102">
        <v>96609</v>
      </c>
      <c r="E2362" s="98">
        <v>218552685</v>
      </c>
      <c r="F2362" s="94" t="s">
        <v>828</v>
      </c>
      <c r="G2362" s="179"/>
    </row>
    <row r="2363" spans="1:7" ht="22.5">
      <c r="A2363" s="99">
        <v>540806</v>
      </c>
      <c r="B2363" s="91" t="s">
        <v>1611</v>
      </c>
      <c r="C2363" s="118">
        <v>0</v>
      </c>
      <c r="D2363" s="102">
        <v>174602</v>
      </c>
      <c r="E2363" s="98">
        <v>218752687</v>
      </c>
      <c r="F2363" s="94" t="s">
        <v>1127</v>
      </c>
      <c r="G2363" s="179"/>
    </row>
    <row r="2364" spans="1:7" ht="22.5">
      <c r="A2364" s="99">
        <v>540806</v>
      </c>
      <c r="B2364" s="91" t="s">
        <v>1611</v>
      </c>
      <c r="C2364" s="118">
        <v>0</v>
      </c>
      <c r="D2364" s="102">
        <v>176149</v>
      </c>
      <c r="E2364" s="98">
        <v>219352693</v>
      </c>
      <c r="F2364" s="94" t="s">
        <v>317</v>
      </c>
      <c r="G2364" s="179"/>
    </row>
    <row r="2365" spans="1:7" ht="22.5">
      <c r="A2365" s="99">
        <v>540806</v>
      </c>
      <c r="B2365" s="91" t="s">
        <v>1611</v>
      </c>
      <c r="C2365" s="118">
        <v>0</v>
      </c>
      <c r="D2365" s="102">
        <v>69731</v>
      </c>
      <c r="E2365" s="98">
        <v>219452694</v>
      </c>
      <c r="F2365" s="94" t="s">
        <v>1128</v>
      </c>
      <c r="G2365" s="179"/>
    </row>
    <row r="2366" spans="1:7" ht="22.5">
      <c r="A2366" s="99">
        <v>540806</v>
      </c>
      <c r="B2366" s="91" t="s">
        <v>1611</v>
      </c>
      <c r="C2366" s="118">
        <v>0</v>
      </c>
      <c r="D2366" s="102">
        <v>230061</v>
      </c>
      <c r="E2366" s="98">
        <v>219652696</v>
      </c>
      <c r="F2366" s="94" t="s">
        <v>178</v>
      </c>
      <c r="G2366" s="179"/>
    </row>
    <row r="2367" spans="1:7" ht="22.5">
      <c r="A2367" s="99">
        <v>540806</v>
      </c>
      <c r="B2367" s="91" t="s">
        <v>1611</v>
      </c>
      <c r="C2367" s="118">
        <v>0</v>
      </c>
      <c r="D2367" s="102">
        <v>132030</v>
      </c>
      <c r="E2367" s="98">
        <v>219952699</v>
      </c>
      <c r="F2367" s="94" t="s">
        <v>1129</v>
      </c>
      <c r="G2367" s="179"/>
    </row>
    <row r="2368" spans="1:7" ht="22.5">
      <c r="A2368" s="99">
        <v>540806</v>
      </c>
      <c r="B2368" s="91" t="s">
        <v>1611</v>
      </c>
      <c r="C2368" s="118">
        <v>0</v>
      </c>
      <c r="D2368" s="102">
        <v>78146</v>
      </c>
      <c r="E2368" s="98">
        <v>212052720</v>
      </c>
      <c r="F2368" s="94" t="s">
        <v>1130</v>
      </c>
      <c r="G2368" s="179"/>
    </row>
    <row r="2369" spans="1:7" ht="22.5">
      <c r="A2369" s="99">
        <v>540806</v>
      </c>
      <c r="B2369" s="91" t="s">
        <v>1611</v>
      </c>
      <c r="C2369" s="118">
        <v>0</v>
      </c>
      <c r="D2369" s="102">
        <v>212221</v>
      </c>
      <c r="E2369" s="98">
        <v>218652786</v>
      </c>
      <c r="F2369" s="94" t="s">
        <v>1131</v>
      </c>
      <c r="G2369" s="179"/>
    </row>
    <row r="2370" spans="1:7" ht="22.5">
      <c r="A2370" s="99">
        <v>540806</v>
      </c>
      <c r="B2370" s="91" t="s">
        <v>1611</v>
      </c>
      <c r="C2370" s="118">
        <v>0</v>
      </c>
      <c r="D2370" s="102">
        <v>98369</v>
      </c>
      <c r="E2370" s="98">
        <v>218852788</v>
      </c>
      <c r="F2370" s="94" t="s">
        <v>1132</v>
      </c>
      <c r="G2370" s="179"/>
    </row>
    <row r="2371" spans="1:7" ht="22.5">
      <c r="A2371" s="99">
        <v>540806</v>
      </c>
      <c r="B2371" s="91" t="s">
        <v>1611</v>
      </c>
      <c r="C2371" s="118">
        <v>0</v>
      </c>
      <c r="D2371" s="102">
        <v>440344</v>
      </c>
      <c r="E2371" s="98">
        <v>213852838</v>
      </c>
      <c r="F2371" s="94" t="s">
        <v>1133</v>
      </c>
      <c r="G2371" s="179"/>
    </row>
    <row r="2372" spans="1:7" ht="22.5">
      <c r="A2372" s="99">
        <v>540806</v>
      </c>
      <c r="B2372" s="91" t="s">
        <v>1611</v>
      </c>
      <c r="C2372" s="118">
        <v>0</v>
      </c>
      <c r="D2372" s="102">
        <v>92894</v>
      </c>
      <c r="E2372" s="98">
        <v>218552885</v>
      </c>
      <c r="F2372" s="94" t="s">
        <v>1134</v>
      </c>
      <c r="G2372" s="179"/>
    </row>
    <row r="2373" spans="1:7" ht="22.5">
      <c r="A2373" s="99">
        <v>540806</v>
      </c>
      <c r="B2373" s="91" t="s">
        <v>1611</v>
      </c>
      <c r="C2373" s="118">
        <v>0</v>
      </c>
      <c r="D2373" s="102">
        <v>421414</v>
      </c>
      <c r="E2373" s="98">
        <v>210354003</v>
      </c>
      <c r="F2373" s="94" t="s">
        <v>1135</v>
      </c>
      <c r="G2373" s="179"/>
    </row>
    <row r="2374" spans="1:7" ht="22.5">
      <c r="A2374" s="99">
        <v>540806</v>
      </c>
      <c r="B2374" s="91" t="s">
        <v>1611</v>
      </c>
      <c r="C2374" s="118">
        <v>0</v>
      </c>
      <c r="D2374" s="102">
        <v>123374</v>
      </c>
      <c r="E2374" s="98">
        <v>215154051</v>
      </c>
      <c r="F2374" s="94" t="s">
        <v>1136</v>
      </c>
      <c r="G2374" s="179"/>
    </row>
    <row r="2375" spans="1:7" ht="22.5">
      <c r="A2375" s="99">
        <v>540806</v>
      </c>
      <c r="B2375" s="91" t="s">
        <v>1611</v>
      </c>
      <c r="C2375" s="118">
        <v>0</v>
      </c>
      <c r="D2375" s="102">
        <v>76656</v>
      </c>
      <c r="E2375" s="98">
        <v>219954099</v>
      </c>
      <c r="F2375" s="94" t="s">
        <v>1137</v>
      </c>
      <c r="G2375" s="179"/>
    </row>
    <row r="2376" spans="1:7" ht="22.5">
      <c r="A2376" s="99">
        <v>540806</v>
      </c>
      <c r="B2376" s="91" t="s">
        <v>1611</v>
      </c>
      <c r="C2376" s="118">
        <v>0</v>
      </c>
      <c r="D2376" s="102">
        <v>76266</v>
      </c>
      <c r="E2376" s="98">
        <v>210954109</v>
      </c>
      <c r="F2376" s="94" t="s">
        <v>1138</v>
      </c>
      <c r="G2376" s="179"/>
    </row>
    <row r="2377" spans="1:7" ht="22.5">
      <c r="A2377" s="99">
        <v>540806</v>
      </c>
      <c r="B2377" s="91" t="s">
        <v>1611</v>
      </c>
      <c r="C2377" s="118">
        <v>0</v>
      </c>
      <c r="D2377" s="102">
        <v>26198</v>
      </c>
      <c r="E2377" s="98">
        <v>212554125</v>
      </c>
      <c r="F2377" s="94" t="s">
        <v>1139</v>
      </c>
      <c r="G2377" s="179"/>
    </row>
    <row r="2378" spans="1:7" ht="22.5">
      <c r="A2378" s="99">
        <v>540806</v>
      </c>
      <c r="B2378" s="91" t="s">
        <v>1611</v>
      </c>
      <c r="C2378" s="118">
        <v>0</v>
      </c>
      <c r="D2378" s="102">
        <v>141723</v>
      </c>
      <c r="E2378" s="98">
        <v>212854128</v>
      </c>
      <c r="F2378" s="94" t="s">
        <v>1140</v>
      </c>
      <c r="G2378" s="179"/>
    </row>
    <row r="2379" spans="1:7" ht="22.5">
      <c r="A2379" s="99">
        <v>540806</v>
      </c>
      <c r="B2379" s="91" t="s">
        <v>1611</v>
      </c>
      <c r="C2379" s="118">
        <v>0</v>
      </c>
      <c r="D2379" s="102">
        <v>142385</v>
      </c>
      <c r="E2379" s="98">
        <v>217254172</v>
      </c>
      <c r="F2379" s="94" t="s">
        <v>1141</v>
      </c>
      <c r="G2379" s="179"/>
    </row>
    <row r="2380" spans="1:7" ht="22.5">
      <c r="A2380" s="99">
        <v>540806</v>
      </c>
      <c r="B2380" s="91" t="s">
        <v>1611</v>
      </c>
      <c r="C2380" s="118">
        <v>0</v>
      </c>
      <c r="D2380" s="102">
        <v>106986</v>
      </c>
      <c r="E2380" s="98">
        <v>217454174</v>
      </c>
      <c r="F2380" s="94" t="s">
        <v>1142</v>
      </c>
      <c r="G2380" s="179"/>
    </row>
    <row r="2381" spans="1:7" ht="22.5">
      <c r="A2381" s="99">
        <v>540806</v>
      </c>
      <c r="B2381" s="91" t="s">
        <v>1611</v>
      </c>
      <c r="C2381" s="118">
        <v>0</v>
      </c>
      <c r="D2381" s="102">
        <v>226721</v>
      </c>
      <c r="E2381" s="98">
        <v>210654206</v>
      </c>
      <c r="F2381" s="94" t="s">
        <v>1143</v>
      </c>
      <c r="G2381" s="179"/>
    </row>
    <row r="2382" spans="1:7" ht="22.5">
      <c r="A2382" s="99">
        <v>540806</v>
      </c>
      <c r="B2382" s="91" t="s">
        <v>1611</v>
      </c>
      <c r="C2382" s="118">
        <v>0</v>
      </c>
      <c r="D2382" s="102">
        <v>103501</v>
      </c>
      <c r="E2382" s="98">
        <v>212354223</v>
      </c>
      <c r="F2382" s="94" t="s">
        <v>1144</v>
      </c>
      <c r="G2382" s="179"/>
    </row>
    <row r="2383" spans="1:7" ht="22.5">
      <c r="A2383" s="99">
        <v>540806</v>
      </c>
      <c r="B2383" s="91" t="s">
        <v>1611</v>
      </c>
      <c r="C2383" s="118">
        <v>0</v>
      </c>
      <c r="D2383" s="102">
        <v>45889</v>
      </c>
      <c r="E2383" s="98">
        <v>213954239</v>
      </c>
      <c r="F2383" s="94" t="s">
        <v>1145</v>
      </c>
      <c r="G2383" s="179"/>
    </row>
    <row r="2384" spans="1:7" ht="22.5">
      <c r="A2384" s="99">
        <v>540806</v>
      </c>
      <c r="B2384" s="91" t="s">
        <v>1611</v>
      </c>
      <c r="C2384" s="118">
        <v>0</v>
      </c>
      <c r="D2384" s="102">
        <v>183459</v>
      </c>
      <c r="E2384" s="98">
        <v>214554245</v>
      </c>
      <c r="F2384" s="94" t="s">
        <v>921</v>
      </c>
      <c r="G2384" s="179"/>
    </row>
    <row r="2385" spans="1:7" ht="22.5">
      <c r="A2385" s="99">
        <v>540806</v>
      </c>
      <c r="B2385" s="91" t="s">
        <v>1611</v>
      </c>
      <c r="C2385" s="118">
        <v>0</v>
      </c>
      <c r="D2385" s="102">
        <v>144745</v>
      </c>
      <c r="E2385" s="98">
        <v>215054250</v>
      </c>
      <c r="F2385" s="94" t="s">
        <v>1146</v>
      </c>
      <c r="G2385" s="179"/>
    </row>
    <row r="2386" spans="1:7" ht="22.5">
      <c r="A2386" s="99">
        <v>540806</v>
      </c>
      <c r="B2386" s="91" t="s">
        <v>1611</v>
      </c>
      <c r="C2386" s="118">
        <v>0</v>
      </c>
      <c r="D2386" s="102">
        <v>250743</v>
      </c>
      <c r="E2386" s="98">
        <v>216154261</v>
      </c>
      <c r="F2386" s="94" t="s">
        <v>1147</v>
      </c>
      <c r="G2386" s="179"/>
    </row>
    <row r="2387" spans="1:7" ht="22.5">
      <c r="A2387" s="99">
        <v>540806</v>
      </c>
      <c r="B2387" s="91" t="s">
        <v>1611</v>
      </c>
      <c r="C2387" s="118">
        <v>0</v>
      </c>
      <c r="D2387" s="102">
        <v>78974</v>
      </c>
      <c r="E2387" s="98">
        <v>211354313</v>
      </c>
      <c r="F2387" s="94" t="s">
        <v>1148</v>
      </c>
      <c r="G2387" s="179"/>
    </row>
    <row r="2388" spans="1:7" ht="22.5">
      <c r="A2388" s="99">
        <v>540806</v>
      </c>
      <c r="B2388" s="91" t="s">
        <v>1611</v>
      </c>
      <c r="C2388" s="118">
        <v>0</v>
      </c>
      <c r="D2388" s="102">
        <v>142484</v>
      </c>
      <c r="E2388" s="98">
        <v>214454344</v>
      </c>
      <c r="F2388" s="94" t="s">
        <v>1149</v>
      </c>
      <c r="G2388" s="179"/>
    </row>
    <row r="2389" spans="1:7" ht="22.5">
      <c r="A2389" s="99">
        <v>540806</v>
      </c>
      <c r="B2389" s="91" t="s">
        <v>1611</v>
      </c>
      <c r="C2389" s="118">
        <v>0</v>
      </c>
      <c r="D2389" s="102">
        <v>27097</v>
      </c>
      <c r="E2389" s="98">
        <v>214754347</v>
      </c>
      <c r="F2389" s="94" t="s">
        <v>1150</v>
      </c>
      <c r="G2389" s="179"/>
    </row>
    <row r="2390" spans="1:7" ht="22.5">
      <c r="A2390" s="99">
        <v>540806</v>
      </c>
      <c r="B2390" s="91" t="s">
        <v>1611</v>
      </c>
      <c r="C2390" s="118">
        <v>0</v>
      </c>
      <c r="D2390" s="102">
        <v>61523</v>
      </c>
      <c r="E2390" s="98">
        <v>217754377</v>
      </c>
      <c r="F2390" s="94" t="s">
        <v>1151</v>
      </c>
      <c r="G2390" s="179"/>
    </row>
    <row r="2391" spans="1:7" ht="22.5">
      <c r="A2391" s="99">
        <v>540806</v>
      </c>
      <c r="B2391" s="91" t="s">
        <v>1611</v>
      </c>
      <c r="C2391" s="118">
        <v>0</v>
      </c>
      <c r="D2391" s="102">
        <v>140361</v>
      </c>
      <c r="E2391" s="98">
        <v>218554385</v>
      </c>
      <c r="F2391" s="94" t="s">
        <v>1152</v>
      </c>
      <c r="G2391" s="179"/>
    </row>
    <row r="2392" spans="1:7" ht="22.5">
      <c r="A2392" s="99">
        <v>540806</v>
      </c>
      <c r="B2392" s="91" t="s">
        <v>1611</v>
      </c>
      <c r="C2392" s="118">
        <v>0</v>
      </c>
      <c r="D2392" s="102">
        <v>98714</v>
      </c>
      <c r="E2392" s="98">
        <v>219854398</v>
      </c>
      <c r="F2392" s="94" t="s">
        <v>1153</v>
      </c>
      <c r="G2392" s="179"/>
    </row>
    <row r="2393" spans="1:7" ht="22.5">
      <c r="A2393" s="99">
        <v>540806</v>
      </c>
      <c r="B2393" s="91" t="s">
        <v>1611</v>
      </c>
      <c r="C2393" s="118">
        <v>0</v>
      </c>
      <c r="D2393" s="102">
        <v>482844</v>
      </c>
      <c r="E2393" s="98">
        <v>210554405</v>
      </c>
      <c r="F2393" s="94" t="s">
        <v>1154</v>
      </c>
      <c r="G2393" s="179"/>
    </row>
    <row r="2394" spans="1:7" ht="22.5">
      <c r="A2394" s="99">
        <v>540806</v>
      </c>
      <c r="B2394" s="91" t="s">
        <v>1611</v>
      </c>
      <c r="C2394" s="118">
        <v>0</v>
      </c>
      <c r="D2394" s="102">
        <v>34787</v>
      </c>
      <c r="E2394" s="98">
        <v>211854418</v>
      </c>
      <c r="F2394" s="94" t="s">
        <v>1155</v>
      </c>
      <c r="G2394" s="179"/>
    </row>
    <row r="2395" spans="1:7" ht="22.5">
      <c r="A2395" s="99">
        <v>540806</v>
      </c>
      <c r="B2395" s="91" t="s">
        <v>1611</v>
      </c>
      <c r="C2395" s="118">
        <v>0</v>
      </c>
      <c r="D2395" s="102">
        <v>40595</v>
      </c>
      <c r="E2395" s="98">
        <v>218054480</v>
      </c>
      <c r="F2395" s="94" t="s">
        <v>1156</v>
      </c>
      <c r="G2395" s="179"/>
    </row>
    <row r="2396" spans="1:7" ht="22.5">
      <c r="A2396" s="99">
        <v>540806</v>
      </c>
      <c r="B2396" s="91" t="s">
        <v>1611</v>
      </c>
      <c r="C2396" s="118">
        <v>0</v>
      </c>
      <c r="D2396" s="102">
        <v>975644</v>
      </c>
      <c r="E2396" s="98">
        <v>219854498</v>
      </c>
      <c r="F2396" s="94" t="s">
        <v>1157</v>
      </c>
      <c r="G2396" s="179"/>
    </row>
    <row r="2397" spans="1:7" ht="22.5">
      <c r="A2397" s="99">
        <v>540806</v>
      </c>
      <c r="B2397" s="91" t="s">
        <v>1611</v>
      </c>
      <c r="C2397" s="118">
        <v>0</v>
      </c>
      <c r="D2397" s="102">
        <v>458175</v>
      </c>
      <c r="E2397" s="98">
        <v>211854518</v>
      </c>
      <c r="F2397" s="94" t="s">
        <v>1158</v>
      </c>
      <c r="G2397" s="179"/>
    </row>
    <row r="2398" spans="1:7" ht="22.5">
      <c r="A2398" s="99">
        <v>540806</v>
      </c>
      <c r="B2398" s="91" t="s">
        <v>1611</v>
      </c>
      <c r="C2398" s="118">
        <v>0</v>
      </c>
      <c r="D2398" s="102">
        <v>46575</v>
      </c>
      <c r="E2398" s="98">
        <v>212054520</v>
      </c>
      <c r="F2398" s="94" t="s">
        <v>1159</v>
      </c>
      <c r="G2398" s="179"/>
    </row>
    <row r="2399" spans="1:7" ht="22.5">
      <c r="A2399" s="99">
        <v>540806</v>
      </c>
      <c r="B2399" s="91" t="s">
        <v>1611</v>
      </c>
      <c r="C2399" s="118">
        <v>0</v>
      </c>
      <c r="D2399" s="102">
        <v>67053</v>
      </c>
      <c r="E2399" s="98">
        <v>215354553</v>
      </c>
      <c r="F2399" s="94" t="s">
        <v>1160</v>
      </c>
      <c r="G2399" s="179"/>
    </row>
    <row r="2400" spans="1:7" ht="22.5">
      <c r="A2400" s="99">
        <v>540806</v>
      </c>
      <c r="B2400" s="91" t="s">
        <v>1611</v>
      </c>
      <c r="C2400" s="118">
        <v>0</v>
      </c>
      <c r="D2400" s="102">
        <v>47858</v>
      </c>
      <c r="E2400" s="98">
        <v>219954599</v>
      </c>
      <c r="F2400" s="94" t="s">
        <v>1161</v>
      </c>
      <c r="G2400" s="179"/>
    </row>
    <row r="2401" spans="1:7" ht="22.5">
      <c r="A2401" s="99">
        <v>540806</v>
      </c>
      <c r="B2401" s="91" t="s">
        <v>1611</v>
      </c>
      <c r="C2401" s="118">
        <v>0</v>
      </c>
      <c r="D2401" s="102">
        <v>108633</v>
      </c>
      <c r="E2401" s="98">
        <v>216054660</v>
      </c>
      <c r="F2401" s="94" t="s">
        <v>1162</v>
      </c>
      <c r="G2401" s="179"/>
    </row>
    <row r="2402" spans="1:7" ht="22.5">
      <c r="A2402" s="99">
        <v>540806</v>
      </c>
      <c r="B2402" s="91" t="s">
        <v>1611</v>
      </c>
      <c r="C2402" s="118">
        <v>0</v>
      </c>
      <c r="D2402" s="102">
        <v>184485</v>
      </c>
      <c r="E2402" s="98">
        <v>217054670</v>
      </c>
      <c r="F2402" s="94" t="s">
        <v>1163</v>
      </c>
      <c r="G2402" s="179"/>
    </row>
    <row r="2403" spans="1:7" ht="22.5">
      <c r="A2403" s="99">
        <v>540806</v>
      </c>
      <c r="B2403" s="91" t="s">
        <v>1611</v>
      </c>
      <c r="C2403" s="118">
        <v>0</v>
      </c>
      <c r="D2403" s="102">
        <v>49404</v>
      </c>
      <c r="E2403" s="98">
        <v>217354673</v>
      </c>
      <c r="F2403" s="94" t="s">
        <v>830</v>
      </c>
      <c r="G2403" s="179"/>
    </row>
    <row r="2404" spans="1:7" ht="22.5">
      <c r="A2404" s="99">
        <v>540806</v>
      </c>
      <c r="B2404" s="91" t="s">
        <v>1611</v>
      </c>
      <c r="C2404" s="118">
        <v>0</v>
      </c>
      <c r="D2404" s="102">
        <v>37708</v>
      </c>
      <c r="E2404" s="99">
        <v>218054680</v>
      </c>
      <c r="F2404" s="94" t="s">
        <v>1164</v>
      </c>
      <c r="G2404" s="179"/>
    </row>
    <row r="2405" spans="1:7" ht="22.5">
      <c r="A2405" s="99">
        <v>540806</v>
      </c>
      <c r="B2405" s="91" t="s">
        <v>1611</v>
      </c>
      <c r="C2405" s="118">
        <v>0</v>
      </c>
      <c r="D2405" s="102">
        <v>325662</v>
      </c>
      <c r="E2405" s="99">
        <v>212054720</v>
      </c>
      <c r="F2405" s="94" t="s">
        <v>1165</v>
      </c>
      <c r="G2405" s="179"/>
    </row>
    <row r="2406" spans="1:7" ht="22.5">
      <c r="A2406" s="99">
        <v>540806</v>
      </c>
      <c r="B2406" s="91" t="s">
        <v>1611</v>
      </c>
      <c r="C2406" s="118">
        <v>0</v>
      </c>
      <c r="D2406" s="102">
        <v>59879</v>
      </c>
      <c r="E2406" s="99">
        <v>214354743</v>
      </c>
      <c r="F2406" s="94" t="s">
        <v>1166</v>
      </c>
      <c r="G2406" s="179"/>
    </row>
    <row r="2407" spans="1:7" ht="22.5">
      <c r="A2407" s="99">
        <v>540806</v>
      </c>
      <c r="B2407" s="91" t="s">
        <v>1611</v>
      </c>
      <c r="C2407" s="118">
        <v>0</v>
      </c>
      <c r="D2407" s="102">
        <v>195992</v>
      </c>
      <c r="E2407" s="99">
        <v>210054800</v>
      </c>
      <c r="F2407" s="94" t="s">
        <v>1167</v>
      </c>
      <c r="G2407" s="179"/>
    </row>
    <row r="2408" spans="1:7" ht="22.5">
      <c r="A2408" s="99">
        <v>540806</v>
      </c>
      <c r="B2408" s="91" t="s">
        <v>1611</v>
      </c>
      <c r="C2408" s="118">
        <v>0</v>
      </c>
      <c r="D2408" s="102">
        <v>459668</v>
      </c>
      <c r="E2408" s="99">
        <v>211054810</v>
      </c>
      <c r="F2408" s="94" t="s">
        <v>1168</v>
      </c>
      <c r="G2408" s="179"/>
    </row>
    <row r="2409" spans="1:7" ht="22.5">
      <c r="A2409" s="99">
        <v>540806</v>
      </c>
      <c r="B2409" s="91" t="s">
        <v>1611</v>
      </c>
      <c r="C2409" s="118">
        <v>0</v>
      </c>
      <c r="D2409" s="102">
        <v>183049</v>
      </c>
      <c r="E2409" s="99">
        <v>212054820</v>
      </c>
      <c r="F2409" s="94" t="s">
        <v>199</v>
      </c>
      <c r="G2409" s="179"/>
    </row>
    <row r="2410" spans="1:7" ht="22.5">
      <c r="A2410" s="99">
        <v>540806</v>
      </c>
      <c r="B2410" s="91" t="s">
        <v>1611</v>
      </c>
      <c r="C2410" s="118">
        <v>0</v>
      </c>
      <c r="D2410" s="102">
        <v>61254</v>
      </c>
      <c r="E2410" s="98">
        <v>217154871</v>
      </c>
      <c r="F2410" s="94" t="s">
        <v>1169</v>
      </c>
      <c r="G2410" s="179"/>
    </row>
    <row r="2411" spans="1:7" ht="22.5">
      <c r="A2411" s="99">
        <v>540806</v>
      </c>
      <c r="B2411" s="91" t="s">
        <v>1611</v>
      </c>
      <c r="C2411" s="118">
        <v>0</v>
      </c>
      <c r="D2411" s="102">
        <v>610696</v>
      </c>
      <c r="E2411" s="99">
        <v>217454874</v>
      </c>
      <c r="F2411" s="94" t="s">
        <v>1170</v>
      </c>
      <c r="G2411" s="179"/>
    </row>
    <row r="2412" spans="1:7" ht="22.5">
      <c r="A2412" s="99">
        <v>540806</v>
      </c>
      <c r="B2412" s="91" t="s">
        <v>1611</v>
      </c>
      <c r="C2412" s="118">
        <v>0</v>
      </c>
      <c r="D2412" s="102">
        <v>36246</v>
      </c>
      <c r="E2412" s="99">
        <v>211163111</v>
      </c>
      <c r="F2412" s="94" t="s">
        <v>356</v>
      </c>
      <c r="G2412" s="179"/>
    </row>
    <row r="2413" spans="1:7" ht="22.5">
      <c r="A2413" s="99">
        <v>540806</v>
      </c>
      <c r="B2413" s="91" t="s">
        <v>1611</v>
      </c>
      <c r="C2413" s="118">
        <v>0</v>
      </c>
      <c r="D2413" s="102">
        <v>748609</v>
      </c>
      <c r="E2413" s="98">
        <v>213063130</v>
      </c>
      <c r="F2413" s="94" t="s">
        <v>1171</v>
      </c>
      <c r="G2413" s="179"/>
    </row>
    <row r="2414" spans="1:7" ht="22.5">
      <c r="A2414" s="99">
        <v>540806</v>
      </c>
      <c r="B2414" s="91" t="s">
        <v>1611</v>
      </c>
      <c r="C2414" s="118">
        <v>0</v>
      </c>
      <c r="D2414" s="102">
        <v>267377</v>
      </c>
      <c r="E2414" s="99">
        <v>219063190</v>
      </c>
      <c r="F2414" s="94" t="s">
        <v>1172</v>
      </c>
      <c r="G2414" s="179"/>
    </row>
    <row r="2415" spans="1:7" ht="22.5">
      <c r="A2415" s="99">
        <v>540806</v>
      </c>
      <c r="B2415" s="91" t="s">
        <v>1611</v>
      </c>
      <c r="C2415" s="118">
        <v>0</v>
      </c>
      <c r="D2415" s="102">
        <v>58759</v>
      </c>
      <c r="E2415" s="99">
        <v>211263212</v>
      </c>
      <c r="F2415" s="94" t="s">
        <v>2705</v>
      </c>
      <c r="G2415" s="179"/>
    </row>
    <row r="2416" spans="1:7" ht="22.5">
      <c r="A2416" s="99">
        <v>540806</v>
      </c>
      <c r="B2416" s="91" t="s">
        <v>1611</v>
      </c>
      <c r="C2416" s="118">
        <v>0</v>
      </c>
      <c r="D2416" s="102">
        <v>136945</v>
      </c>
      <c r="E2416" s="99">
        <v>217263272</v>
      </c>
      <c r="F2416" s="94" t="s">
        <v>1173</v>
      </c>
      <c r="G2416" s="179"/>
    </row>
    <row r="2417" spans="1:7" ht="22.5">
      <c r="A2417" s="99">
        <v>540806</v>
      </c>
      <c r="B2417" s="91" t="s">
        <v>1611</v>
      </c>
      <c r="C2417" s="118">
        <v>0</v>
      </c>
      <c r="D2417" s="102">
        <v>96763</v>
      </c>
      <c r="E2417" s="99">
        <v>210263302</v>
      </c>
      <c r="F2417" s="94" t="s">
        <v>1174</v>
      </c>
      <c r="G2417" s="179"/>
    </row>
    <row r="2418" spans="1:7" ht="22.5">
      <c r="A2418" s="99">
        <v>540806</v>
      </c>
      <c r="B2418" s="91" t="s">
        <v>1611</v>
      </c>
      <c r="C2418" s="118">
        <v>0</v>
      </c>
      <c r="D2418" s="102">
        <v>357514</v>
      </c>
      <c r="E2418" s="99">
        <v>210163401</v>
      </c>
      <c r="F2418" s="94" t="s">
        <v>1175</v>
      </c>
      <c r="G2418" s="179"/>
    </row>
    <row r="2419" spans="1:7" ht="22.5">
      <c r="A2419" s="99">
        <v>540806</v>
      </c>
      <c r="B2419" s="91" t="s">
        <v>1611</v>
      </c>
      <c r="C2419" s="118">
        <v>0</v>
      </c>
      <c r="D2419" s="102">
        <v>408209</v>
      </c>
      <c r="E2419" s="99">
        <v>217063470</v>
      </c>
      <c r="F2419" s="94" t="s">
        <v>1176</v>
      </c>
      <c r="G2419" s="179"/>
    </row>
    <row r="2420" spans="1:7" ht="22.5">
      <c r="A2420" s="99">
        <v>540806</v>
      </c>
      <c r="B2420" s="91" t="s">
        <v>1611</v>
      </c>
      <c r="C2420" s="118">
        <v>0</v>
      </c>
      <c r="D2420" s="102">
        <v>122696</v>
      </c>
      <c r="E2420" s="99">
        <v>214863548</v>
      </c>
      <c r="F2420" s="94" t="s">
        <v>1177</v>
      </c>
      <c r="G2420" s="179"/>
    </row>
    <row r="2421" spans="1:7" ht="22.5">
      <c r="A2421" s="99">
        <v>540806</v>
      </c>
      <c r="B2421" s="91" t="s">
        <v>1611</v>
      </c>
      <c r="C2421" s="118">
        <v>0</v>
      </c>
      <c r="D2421" s="102">
        <v>359509</v>
      </c>
      <c r="E2421" s="99">
        <v>219463594</v>
      </c>
      <c r="F2421" s="94" t="s">
        <v>1178</v>
      </c>
      <c r="G2421" s="179"/>
    </row>
    <row r="2422" spans="1:7" ht="22.5">
      <c r="A2422" s="99">
        <v>540806</v>
      </c>
      <c r="B2422" s="91" t="s">
        <v>1611</v>
      </c>
      <c r="C2422" s="118">
        <v>0</v>
      </c>
      <c r="D2422" s="102">
        <v>85893</v>
      </c>
      <c r="E2422" s="99">
        <v>219063690</v>
      </c>
      <c r="F2422" s="94" t="s">
        <v>1179</v>
      </c>
      <c r="G2422" s="179"/>
    </row>
    <row r="2423" spans="1:7" ht="22.5">
      <c r="A2423" s="99">
        <v>540806</v>
      </c>
      <c r="B2423" s="91" t="s">
        <v>1611</v>
      </c>
      <c r="C2423" s="118">
        <v>0</v>
      </c>
      <c r="D2423" s="102">
        <v>126759</v>
      </c>
      <c r="E2423" s="99">
        <v>214566045</v>
      </c>
      <c r="F2423" s="94" t="s">
        <v>1180</v>
      </c>
      <c r="G2423" s="179"/>
    </row>
    <row r="2424" spans="1:7" ht="22.5">
      <c r="A2424" s="99">
        <v>540806</v>
      </c>
      <c r="B2424" s="91" t="s">
        <v>1611</v>
      </c>
      <c r="C2424" s="118">
        <v>0</v>
      </c>
      <c r="D2424" s="102">
        <v>66081</v>
      </c>
      <c r="E2424" s="99">
        <v>217566075</v>
      </c>
      <c r="F2424" s="94" t="s">
        <v>568</v>
      </c>
      <c r="G2424" s="179"/>
    </row>
    <row r="2425" spans="1:7" ht="22.5">
      <c r="A2425" s="99">
        <v>540806</v>
      </c>
      <c r="B2425" s="91" t="s">
        <v>1611</v>
      </c>
      <c r="C2425" s="118">
        <v>0</v>
      </c>
      <c r="D2425" s="102">
        <v>260432</v>
      </c>
      <c r="E2425" s="98">
        <v>218866088</v>
      </c>
      <c r="F2425" s="94" t="s">
        <v>1181</v>
      </c>
      <c r="G2425" s="179"/>
    </row>
    <row r="2426" spans="1:7" ht="22.5">
      <c r="A2426" s="99">
        <v>540806</v>
      </c>
      <c r="B2426" s="91" t="s">
        <v>1611</v>
      </c>
      <c r="C2426" s="118">
        <v>0</v>
      </c>
      <c r="D2426" s="102">
        <v>132970</v>
      </c>
      <c r="E2426" s="99">
        <v>211866318</v>
      </c>
      <c r="F2426" s="94" t="s">
        <v>1182</v>
      </c>
      <c r="G2426" s="179"/>
    </row>
    <row r="2427" spans="1:7" ht="22.5">
      <c r="A2427" s="99">
        <v>540806</v>
      </c>
      <c r="B2427" s="91" t="s">
        <v>1611</v>
      </c>
      <c r="C2427" s="118">
        <v>0</v>
      </c>
      <c r="D2427" s="102">
        <v>83252</v>
      </c>
      <c r="E2427" s="98">
        <v>218366383</v>
      </c>
      <c r="F2427" s="94" t="s">
        <v>1183</v>
      </c>
      <c r="G2427" s="179"/>
    </row>
    <row r="2428" spans="1:7" ht="22.5">
      <c r="A2428" s="99">
        <v>540806</v>
      </c>
      <c r="B2428" s="91" t="s">
        <v>1611</v>
      </c>
      <c r="C2428" s="118">
        <v>0</v>
      </c>
      <c r="D2428" s="102">
        <v>336304</v>
      </c>
      <c r="E2428" s="99">
        <v>210066400</v>
      </c>
      <c r="F2428" s="94" t="s">
        <v>1184</v>
      </c>
      <c r="G2428" s="179"/>
    </row>
    <row r="2429" spans="1:7" ht="22.5">
      <c r="A2429" s="99">
        <v>540806</v>
      </c>
      <c r="B2429" s="91" t="s">
        <v>1611</v>
      </c>
      <c r="C2429" s="118">
        <v>0</v>
      </c>
      <c r="D2429" s="102">
        <v>195588</v>
      </c>
      <c r="E2429" s="99">
        <v>214066440</v>
      </c>
      <c r="F2429" s="94" t="s">
        <v>1185</v>
      </c>
      <c r="G2429" s="179"/>
    </row>
    <row r="2430" spans="1:7" ht="22.5">
      <c r="A2430" s="99">
        <v>540806</v>
      </c>
      <c r="B2430" s="91" t="s">
        <v>1611</v>
      </c>
      <c r="C2430" s="118">
        <v>0</v>
      </c>
      <c r="D2430" s="102">
        <v>168631</v>
      </c>
      <c r="E2430" s="99">
        <v>215666456</v>
      </c>
      <c r="F2430" s="94" t="s">
        <v>1186</v>
      </c>
      <c r="G2430" s="179"/>
    </row>
    <row r="2431" spans="1:7" ht="22.5">
      <c r="A2431" s="99">
        <v>540806</v>
      </c>
      <c r="B2431" s="91" t="s">
        <v>1611</v>
      </c>
      <c r="C2431" s="118">
        <v>0</v>
      </c>
      <c r="D2431" s="102">
        <v>161781</v>
      </c>
      <c r="E2431" s="99">
        <v>217266572</v>
      </c>
      <c r="F2431" s="94" t="s">
        <v>1187</v>
      </c>
      <c r="G2431" s="179"/>
    </row>
    <row r="2432" spans="1:7" ht="22.5">
      <c r="A2432" s="99">
        <v>540806</v>
      </c>
      <c r="B2432" s="91" t="s">
        <v>1611</v>
      </c>
      <c r="C2432" s="118">
        <v>0</v>
      </c>
      <c r="D2432" s="102">
        <v>303039</v>
      </c>
      <c r="E2432" s="98">
        <v>219466594</v>
      </c>
      <c r="F2432" s="94" t="s">
        <v>1188</v>
      </c>
      <c r="G2432" s="179"/>
    </row>
    <row r="2433" spans="1:7" ht="22.5">
      <c r="A2433" s="99">
        <v>540806</v>
      </c>
      <c r="B2433" s="91" t="s">
        <v>1611</v>
      </c>
      <c r="C2433" s="118">
        <v>0</v>
      </c>
      <c r="D2433" s="102">
        <v>667000</v>
      </c>
      <c r="E2433" s="98">
        <v>218266682</v>
      </c>
      <c r="F2433" s="94" t="s">
        <v>1189</v>
      </c>
      <c r="G2433" s="179"/>
    </row>
    <row r="2434" spans="1:7" ht="22.5">
      <c r="A2434" s="99">
        <v>540806</v>
      </c>
      <c r="B2434" s="91" t="s">
        <v>1611</v>
      </c>
      <c r="C2434" s="118">
        <v>0</v>
      </c>
      <c r="D2434" s="102">
        <v>147052</v>
      </c>
      <c r="E2434" s="99">
        <v>218766687</v>
      </c>
      <c r="F2434" s="94" t="s">
        <v>1190</v>
      </c>
      <c r="G2434" s="179"/>
    </row>
    <row r="2435" spans="1:7" ht="22.5">
      <c r="A2435" s="99">
        <v>540806</v>
      </c>
      <c r="B2435" s="91" t="s">
        <v>1611</v>
      </c>
      <c r="C2435" s="118">
        <v>0</v>
      </c>
      <c r="D2435" s="102">
        <v>16844</v>
      </c>
      <c r="E2435" s="99" t="s">
        <v>1191</v>
      </c>
      <c r="F2435" s="94" t="s">
        <v>1192</v>
      </c>
      <c r="G2435" s="179"/>
    </row>
    <row r="2436" spans="1:7" ht="22.5">
      <c r="A2436" s="99">
        <v>540806</v>
      </c>
      <c r="B2436" s="91" t="s">
        <v>1611</v>
      </c>
      <c r="C2436" s="118">
        <v>0</v>
      </c>
      <c r="D2436" s="102">
        <v>43568</v>
      </c>
      <c r="E2436" s="99" t="s">
        <v>1193</v>
      </c>
      <c r="F2436" s="94" t="s">
        <v>544</v>
      </c>
      <c r="G2436" s="179"/>
    </row>
    <row r="2437" spans="1:7" ht="22.5">
      <c r="A2437" s="99">
        <v>540806</v>
      </c>
      <c r="B2437" s="91" t="s">
        <v>1611</v>
      </c>
      <c r="C2437" s="118">
        <v>0</v>
      </c>
      <c r="D2437" s="102">
        <v>99117</v>
      </c>
      <c r="E2437" s="99" t="s">
        <v>1194</v>
      </c>
      <c r="F2437" s="94" t="s">
        <v>1195</v>
      </c>
      <c r="G2437" s="179"/>
    </row>
    <row r="2438" spans="1:7" ht="22.5">
      <c r="A2438" s="99">
        <v>540806</v>
      </c>
      <c r="B2438" s="91" t="s">
        <v>1611</v>
      </c>
      <c r="C2438" s="118">
        <v>0</v>
      </c>
      <c r="D2438" s="102">
        <v>219326</v>
      </c>
      <c r="E2438" s="99" t="s">
        <v>1196</v>
      </c>
      <c r="F2438" s="94" t="s">
        <v>32</v>
      </c>
      <c r="G2438" s="179"/>
    </row>
    <row r="2439" spans="1:7" ht="22.5">
      <c r="A2439" s="99">
        <v>540806</v>
      </c>
      <c r="B2439" s="91" t="s">
        <v>1611</v>
      </c>
      <c r="C2439" s="118">
        <v>0</v>
      </c>
      <c r="D2439" s="102">
        <v>72086</v>
      </c>
      <c r="E2439" s="99" t="s">
        <v>1197</v>
      </c>
      <c r="F2439" s="94" t="s">
        <v>1198</v>
      </c>
      <c r="G2439" s="179"/>
    </row>
    <row r="2440" spans="1:7" ht="22.5">
      <c r="A2440" s="99">
        <v>540806</v>
      </c>
      <c r="B2440" s="91" t="s">
        <v>1611</v>
      </c>
      <c r="C2440" s="118">
        <v>0</v>
      </c>
      <c r="D2440" s="102">
        <v>58944</v>
      </c>
      <c r="E2440" s="99" t="s">
        <v>1199</v>
      </c>
      <c r="F2440" s="94" t="s">
        <v>37</v>
      </c>
      <c r="G2440" s="179"/>
    </row>
    <row r="2441" spans="1:7" ht="22.5">
      <c r="A2441" s="99">
        <v>540806</v>
      </c>
      <c r="B2441" s="91" t="s">
        <v>1611</v>
      </c>
      <c r="C2441" s="118">
        <v>0</v>
      </c>
      <c r="D2441" s="102">
        <v>137917</v>
      </c>
      <c r="E2441" s="99">
        <v>210168101</v>
      </c>
      <c r="F2441" s="94" t="s">
        <v>2698</v>
      </c>
      <c r="G2441" s="179"/>
    </row>
    <row r="2442" spans="1:7" ht="22.5">
      <c r="A2442" s="99">
        <v>540806</v>
      </c>
      <c r="B2442" s="91" t="s">
        <v>1611</v>
      </c>
      <c r="C2442" s="118">
        <v>0</v>
      </c>
      <c r="D2442" s="102">
        <v>20382</v>
      </c>
      <c r="E2442" s="99" t="s">
        <v>1200</v>
      </c>
      <c r="F2442" s="94" t="s">
        <v>706</v>
      </c>
      <c r="G2442" s="179"/>
    </row>
    <row r="2443" spans="1:7" ht="22.5">
      <c r="A2443" s="99">
        <v>540806</v>
      </c>
      <c r="B2443" s="91" t="s">
        <v>1611</v>
      </c>
      <c r="C2443" s="118">
        <v>0</v>
      </c>
      <c r="D2443" s="102">
        <v>13609</v>
      </c>
      <c r="E2443" s="99" t="s">
        <v>1201</v>
      </c>
      <c r="F2443" s="94" t="s">
        <v>1202</v>
      </c>
      <c r="G2443" s="179"/>
    </row>
    <row r="2444" spans="1:7" ht="22.5">
      <c r="A2444" s="99">
        <v>540806</v>
      </c>
      <c r="B2444" s="91" t="s">
        <v>1611</v>
      </c>
      <c r="C2444" s="118">
        <v>0</v>
      </c>
      <c r="D2444" s="102">
        <v>79515</v>
      </c>
      <c r="E2444" s="99" t="s">
        <v>1203</v>
      </c>
      <c r="F2444" s="94" t="s">
        <v>1204</v>
      </c>
      <c r="G2444" s="179"/>
    </row>
    <row r="2445" spans="1:7" ht="22.5">
      <c r="A2445" s="99">
        <v>540806</v>
      </c>
      <c r="B2445" s="91" t="s">
        <v>1611</v>
      </c>
      <c r="C2445" s="118">
        <v>0</v>
      </c>
      <c r="D2445" s="102">
        <v>68660</v>
      </c>
      <c r="E2445" s="99">
        <v>215268152</v>
      </c>
      <c r="F2445" s="94" t="s">
        <v>1205</v>
      </c>
      <c r="G2445" s="179"/>
    </row>
    <row r="2446" spans="1:7" ht="22.5">
      <c r="A2446" s="99">
        <v>540806</v>
      </c>
      <c r="B2446" s="91" t="s">
        <v>1611</v>
      </c>
      <c r="C2446" s="118">
        <v>0</v>
      </c>
      <c r="D2446" s="102">
        <v>32409</v>
      </c>
      <c r="E2446" s="99">
        <v>216068160</v>
      </c>
      <c r="F2446" s="94" t="s">
        <v>1206</v>
      </c>
      <c r="G2446" s="179"/>
    </row>
    <row r="2447" spans="1:7" ht="22.5">
      <c r="A2447" s="99">
        <v>540806</v>
      </c>
      <c r="B2447" s="91" t="s">
        <v>1611</v>
      </c>
      <c r="C2447" s="118">
        <v>0</v>
      </c>
      <c r="D2447" s="102">
        <v>69353</v>
      </c>
      <c r="E2447" s="99">
        <v>216268162</v>
      </c>
      <c r="F2447" s="94" t="s">
        <v>1207</v>
      </c>
      <c r="G2447" s="179"/>
    </row>
    <row r="2448" spans="1:7" ht="22.5">
      <c r="A2448" s="99">
        <v>540806</v>
      </c>
      <c r="B2448" s="91" t="s">
        <v>1611</v>
      </c>
      <c r="C2448" s="118">
        <v>0</v>
      </c>
      <c r="D2448" s="102">
        <v>149321</v>
      </c>
      <c r="E2448" s="99" t="s">
        <v>2538</v>
      </c>
      <c r="F2448" s="94" t="s">
        <v>1208</v>
      </c>
      <c r="G2448" s="179"/>
    </row>
    <row r="2449" spans="1:7" ht="22.5">
      <c r="A2449" s="99">
        <v>540806</v>
      </c>
      <c r="B2449" s="91" t="s">
        <v>1611</v>
      </c>
      <c r="C2449" s="118">
        <v>0</v>
      </c>
      <c r="D2449" s="102">
        <v>27482</v>
      </c>
      <c r="E2449" s="99" t="s">
        <v>1209</v>
      </c>
      <c r="F2449" s="94" t="s">
        <v>1210</v>
      </c>
      <c r="G2449" s="179"/>
    </row>
    <row r="2450" spans="1:7" ht="22.5">
      <c r="A2450" s="99">
        <v>540806</v>
      </c>
      <c r="B2450" s="91" t="s">
        <v>1611</v>
      </c>
      <c r="C2450" s="118">
        <v>0</v>
      </c>
      <c r="D2450" s="102">
        <v>34994</v>
      </c>
      <c r="E2450" s="99" t="s">
        <v>1211</v>
      </c>
      <c r="F2450" s="94" t="s">
        <v>656</v>
      </c>
      <c r="G2450" s="179"/>
    </row>
    <row r="2451" spans="1:7" ht="22.5">
      <c r="A2451" s="99">
        <v>540806</v>
      </c>
      <c r="B2451" s="91" t="s">
        <v>1611</v>
      </c>
      <c r="C2451" s="118">
        <v>0</v>
      </c>
      <c r="D2451" s="102">
        <v>42141</v>
      </c>
      <c r="E2451" s="99" t="s">
        <v>1212</v>
      </c>
      <c r="F2451" s="94" t="s">
        <v>1213</v>
      </c>
      <c r="G2451" s="179"/>
    </row>
    <row r="2452" spans="1:7" ht="22.5">
      <c r="A2452" s="99">
        <v>540806</v>
      </c>
      <c r="B2452" s="91" t="s">
        <v>1611</v>
      </c>
      <c r="C2452" s="118">
        <v>0</v>
      </c>
      <c r="D2452" s="102">
        <v>341375</v>
      </c>
      <c r="E2452" s="99" t="s">
        <v>1214</v>
      </c>
      <c r="F2452" s="94" t="s">
        <v>1215</v>
      </c>
      <c r="G2452" s="179"/>
    </row>
    <row r="2453" spans="1:7" ht="22.5">
      <c r="A2453" s="99">
        <v>540806</v>
      </c>
      <c r="B2453" s="91" t="s">
        <v>1611</v>
      </c>
      <c r="C2453" s="118">
        <v>0</v>
      </c>
      <c r="D2453" s="102">
        <v>65133</v>
      </c>
      <c r="E2453" s="99" t="s">
        <v>1216</v>
      </c>
      <c r="F2453" s="94" t="s">
        <v>71</v>
      </c>
      <c r="G2453" s="179"/>
    </row>
    <row r="2454" spans="1:7" ht="22.5">
      <c r="A2454" s="99">
        <v>540806</v>
      </c>
      <c r="B2454" s="91" t="s">
        <v>1611</v>
      </c>
      <c r="C2454" s="118">
        <v>0</v>
      </c>
      <c r="D2454" s="102">
        <v>24163</v>
      </c>
      <c r="E2454" s="99" t="s">
        <v>1217</v>
      </c>
      <c r="F2454" s="94" t="s">
        <v>1218</v>
      </c>
      <c r="G2454" s="179"/>
    </row>
    <row r="2455" spans="1:7" ht="22.5">
      <c r="A2455" s="99">
        <v>540806</v>
      </c>
      <c r="B2455" s="91" t="s">
        <v>1611</v>
      </c>
      <c r="C2455" s="118">
        <v>0</v>
      </c>
      <c r="D2455" s="102">
        <v>46349</v>
      </c>
      <c r="E2455" s="99" t="s">
        <v>2381</v>
      </c>
      <c r="F2455" s="94" t="s">
        <v>1219</v>
      </c>
      <c r="G2455" s="179"/>
    </row>
    <row r="2456" spans="1:7" ht="22.5">
      <c r="A2456" s="99">
        <v>540806</v>
      </c>
      <c r="B2456" s="91" t="s">
        <v>1611</v>
      </c>
      <c r="C2456" s="118">
        <v>0</v>
      </c>
      <c r="D2456" s="102">
        <v>65237</v>
      </c>
      <c r="E2456" s="99" t="s">
        <v>1220</v>
      </c>
      <c r="F2456" s="94" t="s">
        <v>1221</v>
      </c>
      <c r="G2456" s="179"/>
    </row>
    <row r="2457" spans="1:7" ht="22.5">
      <c r="A2457" s="99">
        <v>540806</v>
      </c>
      <c r="B2457" s="91" t="s">
        <v>1611</v>
      </c>
      <c r="C2457" s="118">
        <v>0</v>
      </c>
      <c r="D2457" s="102">
        <v>99351</v>
      </c>
      <c r="E2457" s="99">
        <v>212968229</v>
      </c>
      <c r="F2457" s="94" t="s">
        <v>1222</v>
      </c>
      <c r="G2457" s="179"/>
    </row>
    <row r="2458" spans="1:7" ht="22.5">
      <c r="A2458" s="99">
        <v>540806</v>
      </c>
      <c r="B2458" s="91" t="s">
        <v>1611</v>
      </c>
      <c r="C2458" s="118">
        <v>0</v>
      </c>
      <c r="D2458" s="102">
        <v>230137</v>
      </c>
      <c r="E2458" s="99" t="s">
        <v>1223</v>
      </c>
      <c r="F2458" s="94" t="s">
        <v>921</v>
      </c>
      <c r="G2458" s="179"/>
    </row>
    <row r="2459" spans="1:7" ht="22.5">
      <c r="A2459" s="99">
        <v>540806</v>
      </c>
      <c r="B2459" s="91" t="s">
        <v>1611</v>
      </c>
      <c r="C2459" s="118">
        <v>0</v>
      </c>
      <c r="D2459" s="102">
        <v>24375</v>
      </c>
      <c r="E2459" s="99" t="s">
        <v>1224</v>
      </c>
      <c r="F2459" s="94" t="s">
        <v>1225</v>
      </c>
      <c r="G2459" s="179"/>
    </row>
    <row r="2460" spans="1:7" ht="22.5">
      <c r="A2460" s="99">
        <v>540806</v>
      </c>
      <c r="B2460" s="91" t="s">
        <v>1611</v>
      </c>
      <c r="C2460" s="118">
        <v>0</v>
      </c>
      <c r="D2460" s="102">
        <v>72097</v>
      </c>
      <c r="E2460" s="99" t="s">
        <v>1226</v>
      </c>
      <c r="F2460" s="94" t="s">
        <v>1227</v>
      </c>
      <c r="G2460" s="179"/>
    </row>
    <row r="2461" spans="1:7" ht="22.5">
      <c r="A2461" s="99">
        <v>540806</v>
      </c>
      <c r="B2461" s="91" t="s">
        <v>1611</v>
      </c>
      <c r="C2461" s="118">
        <v>0</v>
      </c>
      <c r="D2461" s="102">
        <v>140821</v>
      </c>
      <c r="E2461" s="99" t="s">
        <v>1228</v>
      </c>
      <c r="F2461" s="94" t="s">
        <v>1229</v>
      </c>
      <c r="G2461" s="179"/>
    </row>
    <row r="2462" spans="1:7" ht="22.5">
      <c r="A2462" s="99">
        <v>540806</v>
      </c>
      <c r="B2462" s="91" t="s">
        <v>1611</v>
      </c>
      <c r="C2462" s="118">
        <v>0</v>
      </c>
      <c r="D2462" s="102">
        <v>31537</v>
      </c>
      <c r="E2462" s="99" t="s">
        <v>1230</v>
      </c>
      <c r="F2462" s="94" t="s">
        <v>1231</v>
      </c>
      <c r="G2462" s="179"/>
    </row>
    <row r="2463" spans="1:7" ht="22.5">
      <c r="A2463" s="99">
        <v>540806</v>
      </c>
      <c r="B2463" s="91" t="s">
        <v>1611</v>
      </c>
      <c r="C2463" s="118">
        <v>0</v>
      </c>
      <c r="D2463" s="102">
        <v>59613</v>
      </c>
      <c r="E2463" s="99" t="s">
        <v>1232</v>
      </c>
      <c r="F2463" s="94" t="s">
        <v>1233</v>
      </c>
      <c r="G2463" s="179"/>
    </row>
    <row r="2464" spans="1:7" ht="22.5">
      <c r="A2464" s="99">
        <v>540806</v>
      </c>
      <c r="B2464" s="91" t="s">
        <v>1611</v>
      </c>
      <c r="C2464" s="118">
        <v>0</v>
      </c>
      <c r="D2464" s="102">
        <v>86388</v>
      </c>
      <c r="E2464" s="99" t="s">
        <v>1234</v>
      </c>
      <c r="F2464" s="94" t="s">
        <v>1235</v>
      </c>
      <c r="G2464" s="179"/>
    </row>
    <row r="2465" spans="1:7" ht="22.5">
      <c r="A2465" s="99">
        <v>540806</v>
      </c>
      <c r="B2465" s="91" t="s">
        <v>1611</v>
      </c>
      <c r="C2465" s="118">
        <v>0</v>
      </c>
      <c r="D2465" s="102">
        <v>38067</v>
      </c>
      <c r="E2465" s="99" t="s">
        <v>1236</v>
      </c>
      <c r="F2465" s="94" t="s">
        <v>1237</v>
      </c>
      <c r="G2465" s="179"/>
    </row>
    <row r="2466" spans="1:7" ht="22.5">
      <c r="A2466" s="99">
        <v>540806</v>
      </c>
      <c r="B2466" s="91" t="s">
        <v>1611</v>
      </c>
      <c r="C2466" s="118">
        <v>0</v>
      </c>
      <c r="D2466" s="102">
        <v>47682</v>
      </c>
      <c r="E2466" s="99" t="s">
        <v>1238</v>
      </c>
      <c r="F2466" s="94" t="s">
        <v>1239</v>
      </c>
      <c r="G2466" s="179"/>
    </row>
    <row r="2467" spans="1:7" ht="22.5">
      <c r="A2467" s="99">
        <v>540806</v>
      </c>
      <c r="B2467" s="91" t="s">
        <v>1611</v>
      </c>
      <c r="C2467" s="118">
        <v>0</v>
      </c>
      <c r="D2467" s="102">
        <v>76797</v>
      </c>
      <c r="E2467" s="99" t="s">
        <v>1240</v>
      </c>
      <c r="F2467" s="94" t="s">
        <v>1241</v>
      </c>
      <c r="G2467" s="179"/>
    </row>
    <row r="2468" spans="1:7" ht="22.5">
      <c r="A2468" s="99">
        <v>540806</v>
      </c>
      <c r="B2468" s="91" t="s">
        <v>1611</v>
      </c>
      <c r="C2468" s="118">
        <v>0</v>
      </c>
      <c r="D2468" s="102">
        <v>68095</v>
      </c>
      <c r="E2468" s="99" t="s">
        <v>2412</v>
      </c>
      <c r="F2468" s="94" t="s">
        <v>96</v>
      </c>
      <c r="G2468" s="179"/>
    </row>
    <row r="2469" spans="1:7" ht="22.5">
      <c r="A2469" s="99">
        <v>540806</v>
      </c>
      <c r="B2469" s="91" t="s">
        <v>1611</v>
      </c>
      <c r="C2469" s="118">
        <v>0</v>
      </c>
      <c r="D2469" s="102">
        <v>25636</v>
      </c>
      <c r="E2469" s="99">
        <v>212268322</v>
      </c>
      <c r="F2469" s="94" t="s">
        <v>1242</v>
      </c>
      <c r="G2469" s="179"/>
    </row>
    <row r="2470" spans="1:7" ht="22.5">
      <c r="A2470" s="99">
        <v>540806</v>
      </c>
      <c r="B2470" s="91" t="s">
        <v>1611</v>
      </c>
      <c r="C2470" s="118">
        <v>0</v>
      </c>
      <c r="D2470" s="102">
        <v>39802</v>
      </c>
      <c r="E2470" s="99" t="s">
        <v>2427</v>
      </c>
      <c r="F2470" s="94" t="s">
        <v>1243</v>
      </c>
      <c r="G2470" s="179"/>
    </row>
    <row r="2471" spans="1:7" ht="22.5">
      <c r="A2471" s="99">
        <v>540806</v>
      </c>
      <c r="B2471" s="91" t="s">
        <v>1611</v>
      </c>
      <c r="C2471" s="118">
        <v>0</v>
      </c>
      <c r="D2471" s="102">
        <v>47688</v>
      </c>
      <c r="E2471" s="99">
        <v>212768327</v>
      </c>
      <c r="F2471" s="94" t="s">
        <v>1244</v>
      </c>
      <c r="G2471" s="179"/>
    </row>
    <row r="2472" spans="1:7" ht="22.5">
      <c r="A2472" s="99">
        <v>540806</v>
      </c>
      <c r="B2472" s="91" t="s">
        <v>1611</v>
      </c>
      <c r="C2472" s="118">
        <v>0</v>
      </c>
      <c r="D2472" s="102">
        <v>27753</v>
      </c>
      <c r="E2472" s="98" t="s">
        <v>1245</v>
      </c>
      <c r="F2472" s="94" t="s">
        <v>1246</v>
      </c>
      <c r="G2472" s="179"/>
    </row>
    <row r="2473" spans="1:7" ht="22.5">
      <c r="A2473" s="99">
        <v>540806</v>
      </c>
      <c r="B2473" s="91" t="s">
        <v>1611</v>
      </c>
      <c r="C2473" s="118">
        <v>0</v>
      </c>
      <c r="D2473" s="102">
        <v>42977</v>
      </c>
      <c r="E2473" s="98" t="s">
        <v>1247</v>
      </c>
      <c r="F2473" s="94" t="s">
        <v>1248</v>
      </c>
      <c r="G2473" s="179"/>
    </row>
    <row r="2474" spans="1:7" ht="22.5">
      <c r="A2474" s="99">
        <v>540806</v>
      </c>
      <c r="B2474" s="91" t="s">
        <v>1611</v>
      </c>
      <c r="C2474" s="118">
        <v>0</v>
      </c>
      <c r="D2474" s="102">
        <v>15779</v>
      </c>
      <c r="E2474" s="98" t="s">
        <v>2555</v>
      </c>
      <c r="F2474" s="94" t="s">
        <v>1249</v>
      </c>
      <c r="G2474" s="179"/>
    </row>
    <row r="2475" spans="1:7" ht="22.5">
      <c r="A2475" s="99">
        <v>540806</v>
      </c>
      <c r="B2475" s="91" t="s">
        <v>1611</v>
      </c>
      <c r="C2475" s="118">
        <v>0</v>
      </c>
      <c r="D2475" s="102">
        <v>71017</v>
      </c>
      <c r="E2475" s="98" t="s">
        <v>1250</v>
      </c>
      <c r="F2475" s="94" t="s">
        <v>1251</v>
      </c>
      <c r="G2475" s="179"/>
    </row>
    <row r="2476" spans="1:7" ht="22.5">
      <c r="A2476" s="99">
        <v>540806</v>
      </c>
      <c r="B2476" s="91" t="s">
        <v>1611</v>
      </c>
      <c r="C2476" s="118">
        <v>0</v>
      </c>
      <c r="D2476" s="102">
        <v>149681</v>
      </c>
      <c r="E2476" s="114">
        <v>218568385</v>
      </c>
      <c r="F2476" s="94" t="s">
        <v>1252</v>
      </c>
      <c r="G2476" s="179"/>
    </row>
    <row r="2477" spans="1:7" ht="22.5">
      <c r="A2477" s="99">
        <v>540806</v>
      </c>
      <c r="B2477" s="91" t="s">
        <v>1611</v>
      </c>
      <c r="C2477" s="118">
        <v>0</v>
      </c>
      <c r="D2477" s="102">
        <v>47083</v>
      </c>
      <c r="E2477" s="98">
        <v>219768397</v>
      </c>
      <c r="F2477" s="94" t="s">
        <v>640</v>
      </c>
      <c r="G2477" s="179"/>
    </row>
    <row r="2478" spans="1:7" ht="22.5">
      <c r="A2478" s="99">
        <v>540806</v>
      </c>
      <c r="B2478" s="91" t="s">
        <v>1611</v>
      </c>
      <c r="C2478" s="118">
        <v>0</v>
      </c>
      <c r="D2478" s="102">
        <v>280813</v>
      </c>
      <c r="E2478" s="98" t="s">
        <v>1253</v>
      </c>
      <c r="F2478" s="94" t="s">
        <v>1254</v>
      </c>
      <c r="G2478" s="179"/>
    </row>
    <row r="2479" spans="1:7" ht="22.5">
      <c r="A2479" s="99">
        <v>540806</v>
      </c>
      <c r="B2479" s="91" t="s">
        <v>1611</v>
      </c>
      <c r="C2479" s="118">
        <v>0</v>
      </c>
      <c r="D2479" s="102">
        <v>98691</v>
      </c>
      <c r="E2479" s="98" t="s">
        <v>1255</v>
      </c>
      <c r="F2479" s="94" t="s">
        <v>1256</v>
      </c>
      <c r="G2479" s="179"/>
    </row>
    <row r="2480" spans="1:7" ht="22.5">
      <c r="A2480" s="99">
        <v>540806</v>
      </c>
      <c r="B2480" s="91" t="s">
        <v>1611</v>
      </c>
      <c r="C2480" s="118">
        <v>0</v>
      </c>
      <c r="D2480" s="102">
        <v>33884</v>
      </c>
      <c r="E2480" s="98" t="s">
        <v>1257</v>
      </c>
      <c r="F2480" s="94" t="s">
        <v>1258</v>
      </c>
      <c r="G2480" s="179"/>
    </row>
    <row r="2481" spans="1:7" ht="22.5">
      <c r="A2481" s="99">
        <v>540806</v>
      </c>
      <c r="B2481" s="91" t="s">
        <v>1611</v>
      </c>
      <c r="C2481" s="118">
        <v>0</v>
      </c>
      <c r="D2481" s="102">
        <v>247341</v>
      </c>
      <c r="E2481" s="98" t="s">
        <v>1259</v>
      </c>
      <c r="F2481" s="94" t="s">
        <v>1260</v>
      </c>
      <c r="G2481" s="179"/>
    </row>
    <row r="2482" spans="1:7" ht="22.5">
      <c r="A2482" s="99">
        <v>540806</v>
      </c>
      <c r="B2482" s="91" t="s">
        <v>1611</v>
      </c>
      <c r="C2482" s="118">
        <v>0</v>
      </c>
      <c r="D2482" s="102">
        <v>69512</v>
      </c>
      <c r="E2482" s="98" t="s">
        <v>1261</v>
      </c>
      <c r="F2482" s="94" t="s">
        <v>1262</v>
      </c>
      <c r="G2482" s="179"/>
    </row>
    <row r="2483" spans="1:7" ht="22.5">
      <c r="A2483" s="99">
        <v>540806</v>
      </c>
      <c r="B2483" s="91" t="s">
        <v>1611</v>
      </c>
      <c r="C2483" s="118">
        <v>0</v>
      </c>
      <c r="D2483" s="102">
        <v>118749</v>
      </c>
      <c r="E2483" s="98" t="s">
        <v>2531</v>
      </c>
      <c r="F2483" s="94" t="s">
        <v>1263</v>
      </c>
      <c r="G2483" s="179"/>
    </row>
    <row r="2484" spans="1:7" ht="22.5">
      <c r="A2484" s="99">
        <v>540806</v>
      </c>
      <c r="B2484" s="91" t="s">
        <v>1611</v>
      </c>
      <c r="C2484" s="118">
        <v>0</v>
      </c>
      <c r="D2484" s="102">
        <v>57827</v>
      </c>
      <c r="E2484" s="98" t="s">
        <v>2545</v>
      </c>
      <c r="F2484" s="94" t="s">
        <v>1264</v>
      </c>
      <c r="G2484" s="179"/>
    </row>
    <row r="2485" spans="1:7" ht="22.5">
      <c r="A2485" s="99">
        <v>540806</v>
      </c>
      <c r="B2485" s="91" t="s">
        <v>1611</v>
      </c>
      <c r="C2485" s="118">
        <v>0</v>
      </c>
      <c r="D2485" s="102">
        <v>49442</v>
      </c>
      <c r="E2485" s="98" t="s">
        <v>1265</v>
      </c>
      <c r="F2485" s="94" t="s">
        <v>1266</v>
      </c>
      <c r="G2485" s="179"/>
    </row>
    <row r="2486" spans="1:7" ht="22.5">
      <c r="A2486" s="99">
        <v>540806</v>
      </c>
      <c r="B2486" s="91" t="s">
        <v>1611</v>
      </c>
      <c r="C2486" s="118">
        <v>0</v>
      </c>
      <c r="D2486" s="102">
        <v>117578</v>
      </c>
      <c r="E2486" s="98" t="s">
        <v>1267</v>
      </c>
      <c r="F2486" s="94" t="s">
        <v>1268</v>
      </c>
      <c r="G2486" s="179"/>
    </row>
    <row r="2487" spans="1:7" ht="22.5">
      <c r="A2487" s="99">
        <v>540806</v>
      </c>
      <c r="B2487" s="91" t="s">
        <v>1611</v>
      </c>
      <c r="C2487" s="118">
        <v>0</v>
      </c>
      <c r="D2487" s="102">
        <v>58296</v>
      </c>
      <c r="E2487" s="98" t="s">
        <v>1269</v>
      </c>
      <c r="F2487" s="94" t="s">
        <v>1270</v>
      </c>
      <c r="G2487" s="179"/>
    </row>
    <row r="2488" spans="1:7" ht="22.5">
      <c r="A2488" s="99">
        <v>540806</v>
      </c>
      <c r="B2488" s="91" t="s">
        <v>1611</v>
      </c>
      <c r="C2488" s="118">
        <v>0</v>
      </c>
      <c r="D2488" s="102">
        <v>18353</v>
      </c>
      <c r="E2488" s="98" t="s">
        <v>1271</v>
      </c>
      <c r="F2488" s="94" t="s">
        <v>1272</v>
      </c>
      <c r="G2488" s="179"/>
    </row>
    <row r="2489" spans="1:7" ht="22.5">
      <c r="A2489" s="99">
        <v>540806</v>
      </c>
      <c r="B2489" s="91" t="s">
        <v>1611</v>
      </c>
      <c r="C2489" s="118">
        <v>0</v>
      </c>
      <c r="D2489" s="102">
        <v>25813</v>
      </c>
      <c r="E2489" s="98" t="s">
        <v>1273</v>
      </c>
      <c r="F2489" s="94" t="s">
        <v>1274</v>
      </c>
      <c r="G2489" s="179"/>
    </row>
    <row r="2490" spans="1:7" ht="22.5">
      <c r="A2490" s="99">
        <v>540806</v>
      </c>
      <c r="B2490" s="91" t="s">
        <v>1611</v>
      </c>
      <c r="C2490" s="118">
        <v>0</v>
      </c>
      <c r="D2490" s="102">
        <v>36554</v>
      </c>
      <c r="E2490" s="98" t="s">
        <v>1275</v>
      </c>
      <c r="F2490" s="94" t="s">
        <v>1276</v>
      </c>
      <c r="G2490" s="179"/>
    </row>
    <row r="2491" spans="1:7" ht="22.5">
      <c r="A2491" s="99">
        <v>540806</v>
      </c>
      <c r="B2491" s="91" t="s">
        <v>1611</v>
      </c>
      <c r="C2491" s="118">
        <v>0</v>
      </c>
      <c r="D2491" s="102">
        <v>1028359</v>
      </c>
      <c r="E2491" s="98" t="s">
        <v>2469</v>
      </c>
      <c r="F2491" s="94" t="s">
        <v>1277</v>
      </c>
      <c r="G2491" s="179"/>
    </row>
    <row r="2492" spans="1:7" ht="22.5">
      <c r="A2492" s="99">
        <v>540806</v>
      </c>
      <c r="B2492" s="91" t="s">
        <v>1611</v>
      </c>
      <c r="C2492" s="118">
        <v>0</v>
      </c>
      <c r="D2492" s="102">
        <v>39545</v>
      </c>
      <c r="E2492" s="98" t="s">
        <v>1278</v>
      </c>
      <c r="F2492" s="94" t="s">
        <v>1279</v>
      </c>
      <c r="G2492" s="179"/>
    </row>
    <row r="2493" spans="1:7" ht="22.5">
      <c r="A2493" s="99">
        <v>540806</v>
      </c>
      <c r="B2493" s="91" t="s">
        <v>1611</v>
      </c>
      <c r="C2493" s="118">
        <v>0</v>
      </c>
      <c r="D2493" s="102">
        <v>191395</v>
      </c>
      <c r="E2493" s="98" t="s">
        <v>1280</v>
      </c>
      <c r="F2493" s="94" t="s">
        <v>1281</v>
      </c>
      <c r="G2493" s="179"/>
    </row>
    <row r="2494" spans="1:7" ht="22.5">
      <c r="A2494" s="99">
        <v>540806</v>
      </c>
      <c r="B2494" s="91" t="s">
        <v>1611</v>
      </c>
      <c r="C2494" s="118">
        <v>0</v>
      </c>
      <c r="D2494" s="102">
        <v>78555</v>
      </c>
      <c r="E2494" s="98" t="s">
        <v>1282</v>
      </c>
      <c r="F2494" s="94" t="s">
        <v>1283</v>
      </c>
      <c r="G2494" s="179"/>
    </row>
    <row r="2495" spans="1:7" ht="22.5">
      <c r="A2495" s="99">
        <v>540806</v>
      </c>
      <c r="B2495" s="91" t="s">
        <v>1611</v>
      </c>
      <c r="C2495" s="118">
        <v>0</v>
      </c>
      <c r="D2495" s="102">
        <v>449620</v>
      </c>
      <c r="E2495" s="98" t="s">
        <v>1284</v>
      </c>
      <c r="F2495" s="94" t="s">
        <v>1285</v>
      </c>
      <c r="G2495" s="179"/>
    </row>
    <row r="2496" spans="1:7" ht="22.5">
      <c r="A2496" s="99">
        <v>540806</v>
      </c>
      <c r="B2496" s="91" t="s">
        <v>1611</v>
      </c>
      <c r="C2496" s="118">
        <v>0</v>
      </c>
      <c r="D2496" s="102">
        <v>340285</v>
      </c>
      <c r="E2496" s="98" t="s">
        <v>1286</v>
      </c>
      <c r="F2496" s="94" t="s">
        <v>152</v>
      </c>
      <c r="G2496" s="179"/>
    </row>
    <row r="2497" spans="1:7" ht="22.5">
      <c r="A2497" s="99">
        <v>540806</v>
      </c>
      <c r="B2497" s="91" t="s">
        <v>1611</v>
      </c>
      <c r="C2497" s="118">
        <v>0</v>
      </c>
      <c r="D2497" s="102">
        <v>207919</v>
      </c>
      <c r="E2497" s="98" t="s">
        <v>1287</v>
      </c>
      <c r="F2497" s="94" t="s">
        <v>1288</v>
      </c>
      <c r="G2497" s="179"/>
    </row>
    <row r="2498" spans="1:7" ht="22.5">
      <c r="A2498" s="99">
        <v>540806</v>
      </c>
      <c r="B2498" s="91" t="s">
        <v>1611</v>
      </c>
      <c r="C2498" s="118">
        <v>0</v>
      </c>
      <c r="D2498" s="102">
        <v>115579</v>
      </c>
      <c r="E2498" s="98" t="s">
        <v>1289</v>
      </c>
      <c r="F2498" s="94" t="s">
        <v>2721</v>
      </c>
      <c r="G2498" s="179"/>
    </row>
    <row r="2499" spans="1:7" ht="22.5">
      <c r="A2499" s="99">
        <v>540806</v>
      </c>
      <c r="B2499" s="91" t="s">
        <v>1611</v>
      </c>
      <c r="C2499" s="118">
        <v>0</v>
      </c>
      <c r="D2499" s="102">
        <v>28295</v>
      </c>
      <c r="E2499" s="98" t="s">
        <v>1290</v>
      </c>
      <c r="F2499" s="94" t="s">
        <v>1291</v>
      </c>
      <c r="G2499" s="179"/>
    </row>
    <row r="2500" spans="1:7" ht="22.5">
      <c r="A2500" s="99">
        <v>540806</v>
      </c>
      <c r="B2500" s="91" t="s">
        <v>1611</v>
      </c>
      <c r="C2500" s="118">
        <v>0</v>
      </c>
      <c r="D2500" s="102">
        <v>433076</v>
      </c>
      <c r="E2500" s="98" t="s">
        <v>2592</v>
      </c>
      <c r="F2500" s="94" t="s">
        <v>1292</v>
      </c>
      <c r="G2500" s="179"/>
    </row>
    <row r="2501" spans="1:7" ht="22.5">
      <c r="A2501" s="99">
        <v>540806</v>
      </c>
      <c r="B2501" s="91" t="s">
        <v>1611</v>
      </c>
      <c r="C2501" s="118">
        <v>0</v>
      </c>
      <c r="D2501" s="102">
        <v>36694</v>
      </c>
      <c r="E2501" s="98" t="s">
        <v>1293</v>
      </c>
      <c r="F2501" s="94" t="s">
        <v>1294</v>
      </c>
      <c r="G2501" s="179"/>
    </row>
    <row r="2502" spans="1:7" ht="22.5">
      <c r="A2502" s="99">
        <v>540806</v>
      </c>
      <c r="B2502" s="91" t="s">
        <v>1611</v>
      </c>
      <c r="C2502" s="118">
        <v>0</v>
      </c>
      <c r="D2502" s="102">
        <v>53683</v>
      </c>
      <c r="E2502" s="98" t="s">
        <v>2608</v>
      </c>
      <c r="F2502" s="94" t="s">
        <v>1295</v>
      </c>
      <c r="G2502" s="179"/>
    </row>
    <row r="2503" spans="1:7" ht="22.5">
      <c r="A2503" s="99">
        <v>540806</v>
      </c>
      <c r="B2503" s="94" t="s">
        <v>1611</v>
      </c>
      <c r="C2503" s="102">
        <v>0</v>
      </c>
      <c r="D2503" s="102">
        <v>39869</v>
      </c>
      <c r="E2503" s="98" t="s">
        <v>1296</v>
      </c>
      <c r="F2503" s="94" t="s">
        <v>1297</v>
      </c>
      <c r="G2503" s="179"/>
    </row>
    <row r="2504" spans="1:7" ht="22.5">
      <c r="A2504" s="99">
        <v>540806</v>
      </c>
      <c r="B2504" s="91" t="s">
        <v>1611</v>
      </c>
      <c r="C2504" s="118">
        <v>0</v>
      </c>
      <c r="D2504" s="102">
        <v>351493</v>
      </c>
      <c r="E2504" s="98">
        <v>218968689</v>
      </c>
      <c r="F2504" s="94" t="s">
        <v>1619</v>
      </c>
      <c r="G2504" s="179"/>
    </row>
    <row r="2505" spans="1:7" ht="22.5">
      <c r="A2505" s="99">
        <v>540806</v>
      </c>
      <c r="B2505" s="91" t="s">
        <v>1611</v>
      </c>
      <c r="C2505" s="118">
        <v>0</v>
      </c>
      <c r="D2505" s="102">
        <v>23313</v>
      </c>
      <c r="E2505" s="98" t="s">
        <v>1300</v>
      </c>
      <c r="F2505" s="94" t="s">
        <v>178</v>
      </c>
      <c r="G2505" s="179"/>
    </row>
    <row r="2506" spans="1:7" ht="22.5">
      <c r="A2506" s="99">
        <v>540806</v>
      </c>
      <c r="B2506" s="91" t="s">
        <v>1611</v>
      </c>
      <c r="C2506" s="118">
        <v>0</v>
      </c>
      <c r="D2506" s="102">
        <v>50145</v>
      </c>
      <c r="E2506" s="98" t="s">
        <v>1301</v>
      </c>
      <c r="F2506" s="94" t="s">
        <v>1302</v>
      </c>
      <c r="G2506" s="179"/>
    </row>
    <row r="2507" spans="1:7" ht="22.5">
      <c r="A2507" s="99">
        <v>540806</v>
      </c>
      <c r="B2507" s="91" t="s">
        <v>1611</v>
      </c>
      <c r="C2507" s="118">
        <v>0</v>
      </c>
      <c r="D2507" s="102">
        <v>94954</v>
      </c>
      <c r="E2507" s="98" t="s">
        <v>1303</v>
      </c>
      <c r="F2507" s="94" t="s">
        <v>1304</v>
      </c>
      <c r="G2507" s="179"/>
    </row>
    <row r="2508" spans="1:7" ht="22.5">
      <c r="A2508" s="99">
        <v>540806</v>
      </c>
      <c r="B2508" s="91" t="s">
        <v>1611</v>
      </c>
      <c r="C2508" s="118">
        <v>0</v>
      </c>
      <c r="D2508" s="102">
        <v>284424</v>
      </c>
      <c r="E2508" s="98" t="s">
        <v>2505</v>
      </c>
      <c r="F2508" s="94" t="s">
        <v>1305</v>
      </c>
      <c r="G2508" s="179"/>
    </row>
    <row r="2509" spans="1:7" ht="22.5">
      <c r="A2509" s="99">
        <v>540806</v>
      </c>
      <c r="B2509" s="91" t="s">
        <v>1611</v>
      </c>
      <c r="C2509" s="118">
        <v>0</v>
      </c>
      <c r="D2509" s="102">
        <v>104444</v>
      </c>
      <c r="E2509" s="98" t="s">
        <v>1306</v>
      </c>
      <c r="F2509" s="94" t="s">
        <v>1307</v>
      </c>
      <c r="G2509" s="179"/>
    </row>
    <row r="2510" spans="1:7" ht="22.5">
      <c r="A2510" s="99">
        <v>540806</v>
      </c>
      <c r="B2510" s="91" t="s">
        <v>1611</v>
      </c>
      <c r="C2510" s="118">
        <v>0</v>
      </c>
      <c r="D2510" s="102">
        <v>86985</v>
      </c>
      <c r="E2510" s="98" t="s">
        <v>1308</v>
      </c>
      <c r="F2510" s="94" t="s">
        <v>2715</v>
      </c>
      <c r="G2510" s="179"/>
    </row>
    <row r="2511" spans="1:7" ht="22.5">
      <c r="A2511" s="99">
        <v>540806</v>
      </c>
      <c r="B2511" s="91" t="s">
        <v>1611</v>
      </c>
      <c r="C2511" s="118">
        <v>0</v>
      </c>
      <c r="D2511" s="102">
        <v>44421</v>
      </c>
      <c r="E2511" s="98" t="s">
        <v>1309</v>
      </c>
      <c r="F2511" s="94" t="s">
        <v>1310</v>
      </c>
      <c r="G2511" s="179"/>
    </row>
    <row r="2512" spans="1:7" ht="22.5">
      <c r="A2512" s="99">
        <v>540806</v>
      </c>
      <c r="B2512" s="91" t="s">
        <v>1611</v>
      </c>
      <c r="C2512" s="118">
        <v>0</v>
      </c>
      <c r="D2512" s="102">
        <v>52731</v>
      </c>
      <c r="E2512" s="98" t="s">
        <v>1311</v>
      </c>
      <c r="F2512" s="94" t="s">
        <v>1312</v>
      </c>
      <c r="G2512" s="179"/>
    </row>
    <row r="2513" spans="1:7" ht="22.5">
      <c r="A2513" s="99">
        <v>540806</v>
      </c>
      <c r="B2513" s="91" t="s">
        <v>1611</v>
      </c>
      <c r="C2513" s="118">
        <v>0</v>
      </c>
      <c r="D2513" s="102">
        <v>51747</v>
      </c>
      <c r="E2513" s="98">
        <v>215568855</v>
      </c>
      <c r="F2513" s="94" t="s">
        <v>1313</v>
      </c>
      <c r="G2513" s="179"/>
    </row>
    <row r="2514" spans="1:7" ht="22.5">
      <c r="A2514" s="99">
        <v>540806</v>
      </c>
      <c r="B2514" s="91" t="s">
        <v>1611</v>
      </c>
      <c r="C2514" s="118">
        <v>0</v>
      </c>
      <c r="D2514" s="102">
        <v>208876</v>
      </c>
      <c r="E2514" s="98" t="s">
        <v>1314</v>
      </c>
      <c r="F2514" s="94" t="s">
        <v>1315</v>
      </c>
      <c r="G2514" s="179"/>
    </row>
    <row r="2515" spans="1:7" ht="22.5">
      <c r="A2515" s="99">
        <v>540806</v>
      </c>
      <c r="B2515" s="91" t="s">
        <v>1611</v>
      </c>
      <c r="C2515" s="118">
        <v>0</v>
      </c>
      <c r="D2515" s="102">
        <v>15748</v>
      </c>
      <c r="E2515" s="98" t="s">
        <v>1316</v>
      </c>
      <c r="F2515" s="94" t="s">
        <v>1317</v>
      </c>
      <c r="G2515" s="179"/>
    </row>
    <row r="2516" spans="1:7" ht="22.5">
      <c r="A2516" s="99">
        <v>540806</v>
      </c>
      <c r="B2516" s="91" t="s">
        <v>1611</v>
      </c>
      <c r="C2516" s="118">
        <v>0</v>
      </c>
      <c r="D2516" s="102">
        <v>58339</v>
      </c>
      <c r="E2516" s="98" t="s">
        <v>1318</v>
      </c>
      <c r="F2516" s="94" t="s">
        <v>335</v>
      </c>
      <c r="G2516" s="179"/>
    </row>
    <row r="2517" spans="1:7" ht="22.5">
      <c r="A2517" s="99">
        <v>540806</v>
      </c>
      <c r="B2517" s="91" t="s">
        <v>1611</v>
      </c>
      <c r="C2517" s="118">
        <v>0</v>
      </c>
      <c r="D2517" s="102">
        <v>87814</v>
      </c>
      <c r="E2517" s="98" t="s">
        <v>1319</v>
      </c>
      <c r="F2517" s="94" t="s">
        <v>1320</v>
      </c>
      <c r="G2517" s="179"/>
    </row>
    <row r="2518" spans="1:7" ht="22.5">
      <c r="A2518" s="99">
        <v>540806</v>
      </c>
      <c r="B2518" s="91" t="s">
        <v>1611</v>
      </c>
      <c r="C2518" s="118">
        <v>0</v>
      </c>
      <c r="D2518" s="102">
        <v>148137</v>
      </c>
      <c r="E2518" s="98">
        <v>211070110</v>
      </c>
      <c r="F2518" s="94" t="s">
        <v>356</v>
      </c>
      <c r="G2518" s="179"/>
    </row>
    <row r="2519" spans="1:7" ht="22.5">
      <c r="A2519" s="99">
        <v>540806</v>
      </c>
      <c r="B2519" s="91" t="s">
        <v>1611</v>
      </c>
      <c r="C2519" s="118">
        <v>0</v>
      </c>
      <c r="D2519" s="102">
        <v>228263</v>
      </c>
      <c r="E2519" s="98">
        <v>212470124</v>
      </c>
      <c r="F2519" s="94" t="s">
        <v>1321</v>
      </c>
      <c r="G2519" s="179"/>
    </row>
    <row r="2520" spans="1:7" ht="22.5">
      <c r="A2520" s="99">
        <v>540806</v>
      </c>
      <c r="B2520" s="91" t="s">
        <v>1611</v>
      </c>
      <c r="C2520" s="118">
        <v>0</v>
      </c>
      <c r="D2520" s="102">
        <v>105582</v>
      </c>
      <c r="E2520" s="98">
        <v>210470204</v>
      </c>
      <c r="F2520" s="94" t="s">
        <v>1322</v>
      </c>
      <c r="G2520" s="179"/>
    </row>
    <row r="2521" spans="1:7" ht="22.5">
      <c r="A2521" s="99">
        <v>540806</v>
      </c>
      <c r="B2521" s="91" t="s">
        <v>1611</v>
      </c>
      <c r="C2521" s="118">
        <v>0</v>
      </c>
      <c r="D2521" s="102">
        <v>711622</v>
      </c>
      <c r="E2521" s="98">
        <v>211570215</v>
      </c>
      <c r="F2521" s="94" t="s">
        <v>1323</v>
      </c>
      <c r="G2521" s="179"/>
    </row>
    <row r="2522" spans="1:7" ht="22.5">
      <c r="A2522" s="99">
        <v>540806</v>
      </c>
      <c r="B2522" s="91" t="s">
        <v>1611</v>
      </c>
      <c r="C2522" s="118">
        <v>0</v>
      </c>
      <c r="D2522" s="102">
        <v>164780</v>
      </c>
      <c r="E2522" s="98" t="s">
        <v>1324</v>
      </c>
      <c r="F2522" s="94" t="s">
        <v>1325</v>
      </c>
      <c r="G2522" s="179"/>
    </row>
    <row r="2523" spans="1:7" ht="22.5">
      <c r="A2523" s="99">
        <v>540806</v>
      </c>
      <c r="B2523" s="91" t="s">
        <v>1611</v>
      </c>
      <c r="C2523" s="118">
        <v>0</v>
      </c>
      <c r="D2523" s="102">
        <v>75766</v>
      </c>
      <c r="E2523" s="98">
        <v>213070230</v>
      </c>
      <c r="F2523" s="94" t="s">
        <v>1326</v>
      </c>
      <c r="G2523" s="179"/>
    </row>
    <row r="2524" spans="1:7" ht="22.5">
      <c r="A2524" s="99">
        <v>540806</v>
      </c>
      <c r="B2524" s="91" t="s">
        <v>1611</v>
      </c>
      <c r="C2524" s="118">
        <v>0</v>
      </c>
      <c r="D2524" s="102">
        <v>126552</v>
      </c>
      <c r="E2524" s="98">
        <v>213370233</v>
      </c>
      <c r="F2524" s="94" t="s">
        <v>1327</v>
      </c>
      <c r="G2524" s="179"/>
    </row>
    <row r="2525" spans="1:7" ht="22.5">
      <c r="A2525" s="99">
        <v>540806</v>
      </c>
      <c r="B2525" s="91" t="s">
        <v>1611</v>
      </c>
      <c r="C2525" s="118">
        <v>0</v>
      </c>
      <c r="D2525" s="102">
        <v>283005</v>
      </c>
      <c r="E2525" s="98">
        <v>213570235</v>
      </c>
      <c r="F2525" s="94" t="s">
        <v>1328</v>
      </c>
      <c r="G2525" s="179"/>
    </row>
    <row r="2526" spans="1:7" ht="22.5">
      <c r="A2526" s="99">
        <v>540806</v>
      </c>
      <c r="B2526" s="91" t="s">
        <v>1611</v>
      </c>
      <c r="C2526" s="118">
        <v>0</v>
      </c>
      <c r="D2526" s="102">
        <v>264936</v>
      </c>
      <c r="E2526" s="98">
        <v>216570265</v>
      </c>
      <c r="F2526" s="94" t="s">
        <v>1329</v>
      </c>
      <c r="G2526" s="179"/>
    </row>
    <row r="2527" spans="1:7" ht="22.5">
      <c r="A2527" s="99">
        <v>540806</v>
      </c>
      <c r="B2527" s="91" t="s">
        <v>1611</v>
      </c>
      <c r="C2527" s="118">
        <v>0</v>
      </c>
      <c r="D2527" s="102">
        <v>185228</v>
      </c>
      <c r="E2527" s="98">
        <v>210070400</v>
      </c>
      <c r="F2527" s="94" t="s">
        <v>117</v>
      </c>
      <c r="G2527" s="179"/>
    </row>
    <row r="2528" spans="1:7" ht="22.5">
      <c r="A2528" s="99">
        <v>540806</v>
      </c>
      <c r="B2528" s="91" t="s">
        <v>1611</v>
      </c>
      <c r="C2528" s="118">
        <v>0</v>
      </c>
      <c r="D2528" s="102">
        <v>348565</v>
      </c>
      <c r="E2528" s="98">
        <v>211870418</v>
      </c>
      <c r="F2528" s="94" t="s">
        <v>1330</v>
      </c>
      <c r="G2528" s="179"/>
    </row>
    <row r="2529" spans="1:7" ht="22.5">
      <c r="A2529" s="99">
        <v>540806</v>
      </c>
      <c r="B2529" s="91" t="s">
        <v>1611</v>
      </c>
      <c r="C2529" s="118">
        <v>0</v>
      </c>
      <c r="D2529" s="102">
        <v>675108</v>
      </c>
      <c r="E2529" s="98">
        <v>212970429</v>
      </c>
      <c r="F2529" s="94" t="s">
        <v>1331</v>
      </c>
      <c r="G2529" s="179"/>
    </row>
    <row r="2530" spans="1:7" ht="22.5">
      <c r="A2530" s="99">
        <v>540806</v>
      </c>
      <c r="B2530" s="91" t="s">
        <v>1611</v>
      </c>
      <c r="C2530" s="118">
        <v>0</v>
      </c>
      <c r="D2530" s="102">
        <v>188939</v>
      </c>
      <c r="E2530" s="98">
        <v>217370473</v>
      </c>
      <c r="F2530" s="94" t="s">
        <v>1332</v>
      </c>
      <c r="G2530" s="179"/>
    </row>
    <row r="2531" spans="1:7" ht="22.5">
      <c r="A2531" s="99">
        <v>540806</v>
      </c>
      <c r="B2531" s="91" t="s">
        <v>1611</v>
      </c>
      <c r="C2531" s="118">
        <v>0</v>
      </c>
      <c r="D2531" s="102">
        <v>374149</v>
      </c>
      <c r="E2531" s="98">
        <v>210870508</v>
      </c>
      <c r="F2531" s="94" t="s">
        <v>1333</v>
      </c>
      <c r="G2531" s="179"/>
    </row>
    <row r="2532" spans="1:7" ht="22.5">
      <c r="A2532" s="99">
        <v>540806</v>
      </c>
      <c r="B2532" s="91" t="s">
        <v>1611</v>
      </c>
      <c r="C2532" s="118">
        <v>0</v>
      </c>
      <c r="D2532" s="102">
        <v>209707</v>
      </c>
      <c r="E2532" s="98">
        <v>212370523</v>
      </c>
      <c r="F2532" s="94" t="s">
        <v>1334</v>
      </c>
      <c r="G2532" s="179"/>
    </row>
    <row r="2533" spans="1:7" ht="22.5">
      <c r="A2533" s="99">
        <v>540806</v>
      </c>
      <c r="B2533" s="91" t="s">
        <v>1611</v>
      </c>
      <c r="C2533" s="118">
        <v>0</v>
      </c>
      <c r="D2533" s="102">
        <v>609984</v>
      </c>
      <c r="E2533" s="98">
        <v>217070670</v>
      </c>
      <c r="F2533" s="94" t="s">
        <v>1335</v>
      </c>
      <c r="G2533" s="179"/>
    </row>
    <row r="2534" spans="1:7" ht="22.5">
      <c r="A2534" s="99">
        <v>540806</v>
      </c>
      <c r="B2534" s="91" t="s">
        <v>1611</v>
      </c>
      <c r="C2534" s="118">
        <v>0</v>
      </c>
      <c r="D2534" s="102">
        <v>418612</v>
      </c>
      <c r="E2534" s="98">
        <v>217870678</v>
      </c>
      <c r="F2534" s="94" t="s">
        <v>1336</v>
      </c>
      <c r="G2534" s="179"/>
    </row>
    <row r="2535" spans="1:7" ht="22.5">
      <c r="A2535" s="99">
        <v>540806</v>
      </c>
      <c r="B2535" s="91" t="s">
        <v>1611</v>
      </c>
      <c r="C2535" s="118">
        <v>0</v>
      </c>
      <c r="D2535" s="102">
        <v>195115</v>
      </c>
      <c r="E2535" s="98">
        <v>210270702</v>
      </c>
      <c r="F2535" s="94" t="s">
        <v>1337</v>
      </c>
      <c r="G2535" s="179"/>
    </row>
    <row r="2536" spans="1:7" ht="22.5">
      <c r="A2536" s="99">
        <v>540806</v>
      </c>
      <c r="B2536" s="91" t="s">
        <v>1611</v>
      </c>
      <c r="C2536" s="118">
        <v>0</v>
      </c>
      <c r="D2536" s="102">
        <v>690591</v>
      </c>
      <c r="E2536" s="98">
        <v>210870708</v>
      </c>
      <c r="F2536" s="94" t="s">
        <v>1338</v>
      </c>
      <c r="G2536" s="179"/>
    </row>
    <row r="2537" spans="1:7" ht="22.5">
      <c r="A2537" s="99">
        <v>540806</v>
      </c>
      <c r="B2537" s="91" t="s">
        <v>1611</v>
      </c>
      <c r="C2537" s="118">
        <v>0</v>
      </c>
      <c r="D2537" s="102">
        <v>883705</v>
      </c>
      <c r="E2537" s="98">
        <v>211370713</v>
      </c>
      <c r="F2537" s="94" t="s">
        <v>1339</v>
      </c>
      <c r="G2537" s="179"/>
    </row>
    <row r="2538" spans="1:7" ht="22.5">
      <c r="A2538" s="99">
        <v>540806</v>
      </c>
      <c r="B2538" s="91" t="s">
        <v>1611</v>
      </c>
      <c r="C2538" s="118">
        <v>0</v>
      </c>
      <c r="D2538" s="102">
        <v>271111</v>
      </c>
      <c r="E2538" s="98">
        <v>211770717</v>
      </c>
      <c r="F2538" s="94" t="s">
        <v>170</v>
      </c>
      <c r="G2538" s="179"/>
    </row>
    <row r="2539" spans="1:7" ht="22.5">
      <c r="A2539" s="99">
        <v>540806</v>
      </c>
      <c r="B2539" s="91" t="s">
        <v>1611</v>
      </c>
      <c r="C2539" s="118">
        <v>0</v>
      </c>
      <c r="D2539" s="102">
        <v>396859</v>
      </c>
      <c r="E2539" s="98">
        <v>214270742</v>
      </c>
      <c r="F2539" s="94" t="s">
        <v>1340</v>
      </c>
      <c r="G2539" s="179"/>
    </row>
    <row r="2540" spans="1:7" ht="22.5">
      <c r="A2540" s="99">
        <v>540806</v>
      </c>
      <c r="B2540" s="91" t="s">
        <v>1611</v>
      </c>
      <c r="C2540" s="118">
        <v>0</v>
      </c>
      <c r="D2540" s="102">
        <v>488145</v>
      </c>
      <c r="E2540" s="98">
        <v>217170771</v>
      </c>
      <c r="F2540" s="94" t="s">
        <v>2715</v>
      </c>
      <c r="G2540" s="179"/>
    </row>
    <row r="2541" spans="1:7" ht="22.5">
      <c r="A2541" s="99">
        <v>540806</v>
      </c>
      <c r="B2541" s="91" t="s">
        <v>1611</v>
      </c>
      <c r="C2541" s="118">
        <v>0</v>
      </c>
      <c r="D2541" s="102">
        <v>375140</v>
      </c>
      <c r="E2541" s="98">
        <v>212070820</v>
      </c>
      <c r="F2541" s="94" t="s">
        <v>1341</v>
      </c>
      <c r="G2541" s="179"/>
    </row>
    <row r="2542" spans="1:7" ht="22.5">
      <c r="A2542" s="99">
        <v>540806</v>
      </c>
      <c r="B2542" s="91" t="s">
        <v>1611</v>
      </c>
      <c r="C2542" s="118">
        <v>0</v>
      </c>
      <c r="D2542" s="102">
        <v>305208</v>
      </c>
      <c r="E2542" s="98">
        <v>212370823</v>
      </c>
      <c r="F2542" s="94" t="s">
        <v>1342</v>
      </c>
      <c r="G2542" s="179"/>
    </row>
    <row r="2543" spans="1:7" ht="22.5">
      <c r="A2543" s="99">
        <v>540806</v>
      </c>
      <c r="B2543" s="91" t="s">
        <v>1611</v>
      </c>
      <c r="C2543" s="118">
        <v>0</v>
      </c>
      <c r="D2543" s="102">
        <v>47982</v>
      </c>
      <c r="E2543" s="98">
        <v>212473024</v>
      </c>
      <c r="F2543" s="94" t="s">
        <v>1343</v>
      </c>
      <c r="G2543" s="179"/>
    </row>
    <row r="2544" spans="1:7" ht="22.5">
      <c r="A2544" s="99">
        <v>540806</v>
      </c>
      <c r="B2544" s="91" t="s">
        <v>1611</v>
      </c>
      <c r="C2544" s="118">
        <v>0</v>
      </c>
      <c r="D2544" s="102">
        <v>99510</v>
      </c>
      <c r="E2544" s="98">
        <v>212673026</v>
      </c>
      <c r="F2544" s="94" t="s">
        <v>1344</v>
      </c>
      <c r="G2544" s="179"/>
    </row>
    <row r="2545" spans="1:7" ht="22.5">
      <c r="A2545" s="99">
        <v>540806</v>
      </c>
      <c r="B2545" s="91" t="s">
        <v>1611</v>
      </c>
      <c r="C2545" s="118">
        <v>0</v>
      </c>
      <c r="D2545" s="102">
        <v>85775</v>
      </c>
      <c r="E2545" s="98">
        <v>213073030</v>
      </c>
      <c r="F2545" s="94" t="s">
        <v>1345</v>
      </c>
      <c r="G2545" s="179"/>
    </row>
    <row r="2546" spans="1:7" ht="22.5">
      <c r="A2546" s="99">
        <v>540806</v>
      </c>
      <c r="B2546" s="91" t="s">
        <v>1611</v>
      </c>
      <c r="C2546" s="118">
        <v>0</v>
      </c>
      <c r="D2546" s="102">
        <v>108620</v>
      </c>
      <c r="E2546" s="98">
        <v>214373043</v>
      </c>
      <c r="F2546" s="94" t="s">
        <v>1346</v>
      </c>
      <c r="G2546" s="179"/>
    </row>
    <row r="2547" spans="1:7" ht="22.5">
      <c r="A2547" s="99">
        <v>540806</v>
      </c>
      <c r="B2547" s="91" t="s">
        <v>1611</v>
      </c>
      <c r="C2547" s="118">
        <v>0</v>
      </c>
      <c r="D2547" s="102">
        <v>153514</v>
      </c>
      <c r="E2547" s="98">
        <v>215573055</v>
      </c>
      <c r="F2547" s="94" t="s">
        <v>1347</v>
      </c>
      <c r="G2547" s="179"/>
    </row>
    <row r="2548" spans="1:7" ht="22.5">
      <c r="A2548" s="99">
        <v>540806</v>
      </c>
      <c r="B2548" s="91" t="s">
        <v>1611</v>
      </c>
      <c r="C2548" s="118">
        <v>0</v>
      </c>
      <c r="D2548" s="102">
        <v>290474</v>
      </c>
      <c r="E2548" s="98">
        <v>216773067</v>
      </c>
      <c r="F2548" s="94" t="s">
        <v>1348</v>
      </c>
      <c r="G2548" s="179"/>
    </row>
    <row r="2549" spans="1:7" ht="22.5">
      <c r="A2549" s="99">
        <v>540806</v>
      </c>
      <c r="B2549" s="91" t="s">
        <v>1611</v>
      </c>
      <c r="C2549" s="118">
        <v>0</v>
      </c>
      <c r="D2549" s="102">
        <v>190295</v>
      </c>
      <c r="E2549" s="98">
        <v>212473124</v>
      </c>
      <c r="F2549" s="94" t="s">
        <v>1349</v>
      </c>
      <c r="G2549" s="179"/>
    </row>
    <row r="2550" spans="1:7" ht="22.5">
      <c r="A2550" s="99">
        <v>540806</v>
      </c>
      <c r="B2550" s="91" t="s">
        <v>1611</v>
      </c>
      <c r="C2550" s="118">
        <v>0</v>
      </c>
      <c r="D2550" s="102">
        <v>88080</v>
      </c>
      <c r="E2550" s="98">
        <v>214873148</v>
      </c>
      <c r="F2550" s="94" t="s">
        <v>1350</v>
      </c>
      <c r="G2550" s="179"/>
    </row>
    <row r="2551" spans="1:7" ht="22.5">
      <c r="A2551" s="99">
        <v>540806</v>
      </c>
      <c r="B2551" s="91" t="s">
        <v>1611</v>
      </c>
      <c r="C2551" s="118">
        <v>0</v>
      </c>
      <c r="D2551" s="102">
        <v>70456</v>
      </c>
      <c r="E2551" s="98">
        <v>215273152</v>
      </c>
      <c r="F2551" s="94" t="s">
        <v>1351</v>
      </c>
      <c r="G2551" s="179"/>
    </row>
    <row r="2552" spans="1:7" ht="22.5">
      <c r="A2552" s="99">
        <v>540806</v>
      </c>
      <c r="B2552" s="91" t="s">
        <v>1611</v>
      </c>
      <c r="C2552" s="118">
        <v>0</v>
      </c>
      <c r="D2552" s="102">
        <v>648213</v>
      </c>
      <c r="E2552" s="98">
        <v>216873168</v>
      </c>
      <c r="F2552" s="94" t="s">
        <v>1352</v>
      </c>
      <c r="G2552" s="179"/>
    </row>
    <row r="2553" spans="1:7" ht="22.5">
      <c r="A2553" s="99">
        <v>540806</v>
      </c>
      <c r="B2553" s="91" t="s">
        <v>1611</v>
      </c>
      <c r="C2553" s="118">
        <v>0</v>
      </c>
      <c r="D2553" s="102">
        <v>103034</v>
      </c>
      <c r="E2553" s="98">
        <v>210073200</v>
      </c>
      <c r="F2553" s="94" t="s">
        <v>1353</v>
      </c>
      <c r="G2553" s="179"/>
    </row>
    <row r="2554" spans="1:7" ht="22.5">
      <c r="A2554" s="99">
        <v>540806</v>
      </c>
      <c r="B2554" s="91" t="s">
        <v>1611</v>
      </c>
      <c r="C2554" s="118">
        <v>0</v>
      </c>
      <c r="D2554" s="102">
        <v>497911</v>
      </c>
      <c r="E2554" s="98">
        <v>211773217</v>
      </c>
      <c r="F2554" s="94" t="s">
        <v>1354</v>
      </c>
      <c r="G2554" s="179"/>
    </row>
    <row r="2555" spans="1:7" ht="22.5">
      <c r="A2555" s="99">
        <v>540806</v>
      </c>
      <c r="B2555" s="91" t="s">
        <v>1611</v>
      </c>
      <c r="C2555" s="118">
        <v>0</v>
      </c>
      <c r="D2555" s="102">
        <v>113312</v>
      </c>
      <c r="E2555" s="98">
        <v>212673226</v>
      </c>
      <c r="F2555" s="94" t="s">
        <v>1355</v>
      </c>
      <c r="G2555" s="179"/>
    </row>
    <row r="2556" spans="1:7" ht="22.5">
      <c r="A2556" s="99">
        <v>540806</v>
      </c>
      <c r="B2556" s="91" t="s">
        <v>1611</v>
      </c>
      <c r="C2556" s="118">
        <v>0</v>
      </c>
      <c r="D2556" s="102">
        <v>95325</v>
      </c>
      <c r="E2556" s="98">
        <v>213673236</v>
      </c>
      <c r="F2556" s="94" t="s">
        <v>1356</v>
      </c>
      <c r="G2556" s="179"/>
    </row>
    <row r="2557" spans="1:7" ht="22.5">
      <c r="A2557" s="99">
        <v>540806</v>
      </c>
      <c r="B2557" s="91" t="s">
        <v>1611</v>
      </c>
      <c r="C2557" s="118">
        <v>0</v>
      </c>
      <c r="D2557" s="102">
        <v>643173</v>
      </c>
      <c r="E2557" s="98">
        <v>216873268</v>
      </c>
      <c r="F2557" s="94" t="s">
        <v>1357</v>
      </c>
      <c r="G2557" s="179"/>
    </row>
    <row r="2558" spans="1:7" ht="22.5">
      <c r="A2558" s="99">
        <v>540806</v>
      </c>
      <c r="B2558" s="91" t="s">
        <v>1611</v>
      </c>
      <c r="C2558" s="118">
        <v>0</v>
      </c>
      <c r="D2558" s="102">
        <v>95036</v>
      </c>
      <c r="E2558" s="98">
        <v>217073270</v>
      </c>
      <c r="F2558" s="94" t="s">
        <v>1358</v>
      </c>
      <c r="G2558" s="179"/>
    </row>
    <row r="2559" spans="1:7" ht="22.5">
      <c r="A2559" s="99">
        <v>540806</v>
      </c>
      <c r="B2559" s="91" t="s">
        <v>1611</v>
      </c>
      <c r="C2559" s="118">
        <v>0</v>
      </c>
      <c r="D2559" s="102">
        <v>236714</v>
      </c>
      <c r="E2559" s="98">
        <v>217573275</v>
      </c>
      <c r="F2559" s="94" t="s">
        <v>1359</v>
      </c>
      <c r="G2559" s="179"/>
    </row>
    <row r="2560" spans="1:7" ht="22.5">
      <c r="A2560" s="99">
        <v>540806</v>
      </c>
      <c r="B2560" s="91" t="s">
        <v>1611</v>
      </c>
      <c r="C2560" s="118">
        <v>0</v>
      </c>
      <c r="D2560" s="102">
        <v>311222</v>
      </c>
      <c r="E2560" s="98">
        <v>218373283</v>
      </c>
      <c r="F2560" s="94" t="s">
        <v>1360</v>
      </c>
      <c r="G2560" s="179"/>
    </row>
    <row r="2561" spans="1:7" ht="22.5">
      <c r="A2561" s="99">
        <v>540806</v>
      </c>
      <c r="B2561" s="91" t="s">
        <v>1611</v>
      </c>
      <c r="C2561" s="118">
        <v>0</v>
      </c>
      <c r="D2561" s="102">
        <v>366149</v>
      </c>
      <c r="E2561" s="98">
        <v>211973319</v>
      </c>
      <c r="F2561" s="94" t="s">
        <v>1361</v>
      </c>
      <c r="G2561" s="179"/>
    </row>
    <row r="2562" spans="1:7" ht="22.5">
      <c r="A2562" s="99">
        <v>540806</v>
      </c>
      <c r="B2562" s="91" t="s">
        <v>1611</v>
      </c>
      <c r="C2562" s="118">
        <v>0</v>
      </c>
      <c r="D2562" s="102">
        <v>83850</v>
      </c>
      <c r="E2562" s="98">
        <v>214773347</v>
      </c>
      <c r="F2562" s="94" t="s">
        <v>1362</v>
      </c>
      <c r="G2562" s="179"/>
    </row>
    <row r="2563" spans="1:7" ht="22.5">
      <c r="A2563" s="99">
        <v>540806</v>
      </c>
      <c r="B2563" s="91" t="s">
        <v>1611</v>
      </c>
      <c r="C2563" s="118">
        <v>0</v>
      </c>
      <c r="D2563" s="102">
        <v>263591</v>
      </c>
      <c r="E2563" s="98">
        <v>214973349</v>
      </c>
      <c r="F2563" s="94" t="s">
        <v>1363</v>
      </c>
      <c r="G2563" s="179"/>
    </row>
    <row r="2564" spans="1:7" ht="22.5">
      <c r="A2564" s="99">
        <v>540806</v>
      </c>
      <c r="B2564" s="91" t="s">
        <v>1611</v>
      </c>
      <c r="C2564" s="118">
        <v>0</v>
      </c>
      <c r="D2564" s="102">
        <v>144808</v>
      </c>
      <c r="E2564" s="98">
        <v>215273352</v>
      </c>
      <c r="F2564" s="94" t="s">
        <v>1364</v>
      </c>
      <c r="G2564" s="179"/>
    </row>
    <row r="2565" spans="1:7" ht="22.5">
      <c r="A2565" s="99">
        <v>540806</v>
      </c>
      <c r="B2565" s="91" t="s">
        <v>1611</v>
      </c>
      <c r="C2565" s="118">
        <v>0</v>
      </c>
      <c r="D2565" s="102">
        <v>197756</v>
      </c>
      <c r="E2565" s="98">
        <v>210873408</v>
      </c>
      <c r="F2565" s="94" t="s">
        <v>1365</v>
      </c>
      <c r="G2565" s="179"/>
    </row>
    <row r="2566" spans="1:7" ht="22.5">
      <c r="A2566" s="99">
        <v>540806</v>
      </c>
      <c r="B2566" s="91" t="s">
        <v>1611</v>
      </c>
      <c r="C2566" s="118">
        <v>0</v>
      </c>
      <c r="D2566" s="102">
        <v>438882</v>
      </c>
      <c r="E2566" s="98">
        <v>211173411</v>
      </c>
      <c r="F2566" s="94" t="s">
        <v>1366</v>
      </c>
      <c r="G2566" s="179"/>
    </row>
    <row r="2567" spans="1:7" ht="22.5">
      <c r="A2567" s="99">
        <v>540806</v>
      </c>
      <c r="B2567" s="91" t="s">
        <v>1611</v>
      </c>
      <c r="C2567" s="118">
        <v>0</v>
      </c>
      <c r="D2567" s="102">
        <v>330113</v>
      </c>
      <c r="E2567" s="98">
        <v>214373443</v>
      </c>
      <c r="F2567" s="94" t="s">
        <v>1367</v>
      </c>
      <c r="G2567" s="179"/>
    </row>
    <row r="2568" spans="1:7" ht="22.5">
      <c r="A2568" s="99">
        <v>540806</v>
      </c>
      <c r="B2568" s="91" t="s">
        <v>1611</v>
      </c>
      <c r="C2568" s="118">
        <v>0</v>
      </c>
      <c r="D2568" s="102">
        <v>323394</v>
      </c>
      <c r="E2568" s="98">
        <v>214973449</v>
      </c>
      <c r="F2568" s="94" t="s">
        <v>1368</v>
      </c>
      <c r="G2568" s="179"/>
    </row>
    <row r="2569" spans="1:7" ht="22.5">
      <c r="A2569" s="99">
        <v>540806</v>
      </c>
      <c r="B2569" s="91" t="s">
        <v>1611</v>
      </c>
      <c r="C2569" s="118">
        <v>0</v>
      </c>
      <c r="D2569" s="102">
        <v>58346</v>
      </c>
      <c r="E2569" s="98">
        <v>216173461</v>
      </c>
      <c r="F2569" s="94" t="s">
        <v>1369</v>
      </c>
      <c r="G2569" s="179"/>
    </row>
    <row r="2570" spans="1:7" ht="22.5">
      <c r="A2570" s="99">
        <v>540806</v>
      </c>
      <c r="B2570" s="91" t="s">
        <v>1611</v>
      </c>
      <c r="C2570" s="118">
        <v>0</v>
      </c>
      <c r="D2570" s="102">
        <v>223866</v>
      </c>
      <c r="E2570" s="98">
        <v>218373483</v>
      </c>
      <c r="F2570" s="94" t="s">
        <v>1370</v>
      </c>
      <c r="G2570" s="179"/>
    </row>
    <row r="2571" spans="1:7" ht="22.5">
      <c r="A2571" s="99">
        <v>540806</v>
      </c>
      <c r="B2571" s="91" t="s">
        <v>1611</v>
      </c>
      <c r="C2571" s="118">
        <v>0</v>
      </c>
      <c r="D2571" s="102">
        <v>502176</v>
      </c>
      <c r="E2571" s="98">
        <v>210473504</v>
      </c>
      <c r="F2571" s="94" t="s">
        <v>1371</v>
      </c>
      <c r="G2571" s="179"/>
    </row>
    <row r="2572" spans="1:7" ht="22.5">
      <c r="A2572" s="99">
        <v>540806</v>
      </c>
      <c r="B2572" s="91" t="s">
        <v>1611</v>
      </c>
      <c r="C2572" s="118">
        <v>0</v>
      </c>
      <c r="D2572" s="102">
        <v>98628</v>
      </c>
      <c r="E2572" s="96">
        <v>212073520</v>
      </c>
      <c r="F2572" s="94" t="s">
        <v>1372</v>
      </c>
      <c r="G2572" s="179"/>
    </row>
    <row r="2573" spans="1:7" ht="22.5">
      <c r="A2573" s="99">
        <v>540806</v>
      </c>
      <c r="B2573" s="91" t="s">
        <v>1611</v>
      </c>
      <c r="C2573" s="118">
        <v>0</v>
      </c>
      <c r="D2573" s="102">
        <v>53424</v>
      </c>
      <c r="E2573" s="98">
        <v>214773547</v>
      </c>
      <c r="F2573" s="94" t="s">
        <v>1373</v>
      </c>
      <c r="G2573" s="179"/>
    </row>
    <row r="2574" spans="1:7" ht="22.5">
      <c r="A2574" s="99">
        <v>540806</v>
      </c>
      <c r="B2574" s="91" t="s">
        <v>1611</v>
      </c>
      <c r="C2574" s="118">
        <v>0</v>
      </c>
      <c r="D2574" s="102">
        <v>371886</v>
      </c>
      <c r="E2574" s="98">
        <v>215573555</v>
      </c>
      <c r="F2574" s="94" t="s">
        <v>1374</v>
      </c>
      <c r="G2574" s="179"/>
    </row>
    <row r="2575" spans="1:7" ht="22.5">
      <c r="A2575" s="99">
        <v>540806</v>
      </c>
      <c r="B2575" s="91" t="s">
        <v>1611</v>
      </c>
      <c r="C2575" s="118">
        <v>0</v>
      </c>
      <c r="D2575" s="102">
        <v>99607</v>
      </c>
      <c r="E2575" s="98">
        <v>216373563</v>
      </c>
      <c r="F2575" s="94" t="s">
        <v>1375</v>
      </c>
      <c r="G2575" s="179"/>
    </row>
    <row r="2576" spans="1:7" ht="22.5">
      <c r="A2576" s="99">
        <v>540806</v>
      </c>
      <c r="B2576" s="91" t="s">
        <v>1611</v>
      </c>
      <c r="C2576" s="118">
        <v>0</v>
      </c>
      <c r="D2576" s="102">
        <v>243382</v>
      </c>
      <c r="E2576" s="98">
        <v>218573585</v>
      </c>
      <c r="F2576" s="94" t="s">
        <v>1376</v>
      </c>
      <c r="G2576" s="179"/>
    </row>
    <row r="2577" spans="1:7" ht="22.5">
      <c r="A2577" s="99">
        <v>540806</v>
      </c>
      <c r="B2577" s="91" t="s">
        <v>1611</v>
      </c>
      <c r="C2577" s="118">
        <v>0</v>
      </c>
      <c r="D2577" s="102">
        <v>365223</v>
      </c>
      <c r="E2577" s="98">
        <v>211673616</v>
      </c>
      <c r="F2577" s="94" t="s">
        <v>1377</v>
      </c>
      <c r="G2577" s="179"/>
    </row>
    <row r="2578" spans="1:7" ht="22.5">
      <c r="A2578" s="99">
        <v>540806</v>
      </c>
      <c r="B2578" s="91" t="s">
        <v>1611</v>
      </c>
      <c r="C2578" s="118">
        <v>0</v>
      </c>
      <c r="D2578" s="102">
        <v>73285</v>
      </c>
      <c r="E2578" s="98">
        <v>212273622</v>
      </c>
      <c r="F2578" s="94" t="s">
        <v>1378</v>
      </c>
      <c r="G2578" s="179"/>
    </row>
    <row r="2579" spans="1:7" ht="22.5">
      <c r="A2579" s="99">
        <v>540806</v>
      </c>
      <c r="B2579" s="91" t="s">
        <v>1611</v>
      </c>
      <c r="C2579" s="118">
        <v>0</v>
      </c>
      <c r="D2579" s="102">
        <v>293063</v>
      </c>
      <c r="E2579" s="98">
        <v>212473624</v>
      </c>
      <c r="F2579" s="94" t="s">
        <v>1379</v>
      </c>
      <c r="G2579" s="179"/>
    </row>
    <row r="2580" spans="1:7" ht="22.5">
      <c r="A2580" s="99">
        <v>540806</v>
      </c>
      <c r="B2580" s="91" t="s">
        <v>1611</v>
      </c>
      <c r="C2580" s="118">
        <v>0</v>
      </c>
      <c r="D2580" s="102">
        <v>138547</v>
      </c>
      <c r="E2580" s="98">
        <v>217173671</v>
      </c>
      <c r="F2580" s="94" t="s">
        <v>1380</v>
      </c>
      <c r="G2580" s="179"/>
    </row>
    <row r="2581" spans="1:7" ht="22.5">
      <c r="A2581" s="99">
        <v>540806</v>
      </c>
      <c r="B2581" s="91" t="s">
        <v>1611</v>
      </c>
      <c r="C2581" s="118">
        <v>0</v>
      </c>
      <c r="D2581" s="102">
        <v>145198</v>
      </c>
      <c r="E2581" s="98">
        <v>217573675</v>
      </c>
      <c r="F2581" s="94" t="s">
        <v>1381</v>
      </c>
      <c r="G2581" s="179"/>
    </row>
    <row r="2582" spans="1:7" ht="22.5">
      <c r="A2582" s="99">
        <v>540806</v>
      </c>
      <c r="B2582" s="91" t="s">
        <v>1611</v>
      </c>
      <c r="C2582" s="118">
        <v>0</v>
      </c>
      <c r="D2582" s="102">
        <v>169870</v>
      </c>
      <c r="E2582" s="98">
        <v>217873678</v>
      </c>
      <c r="F2582" s="94" t="s">
        <v>168</v>
      </c>
      <c r="G2582" s="179"/>
    </row>
    <row r="2583" spans="1:7" ht="22.5">
      <c r="A2583" s="99">
        <v>540806</v>
      </c>
      <c r="B2583" s="91" t="s">
        <v>1611</v>
      </c>
      <c r="C2583" s="118">
        <v>0</v>
      </c>
      <c r="D2583" s="102">
        <v>76110</v>
      </c>
      <c r="E2583" s="98">
        <v>218673686</v>
      </c>
      <c r="F2583" s="94" t="s">
        <v>1382</v>
      </c>
      <c r="G2583" s="179"/>
    </row>
    <row r="2584" spans="1:7" ht="22.5">
      <c r="A2584" s="99">
        <v>540806</v>
      </c>
      <c r="B2584" s="91" t="s">
        <v>1611</v>
      </c>
      <c r="C2584" s="118">
        <v>0</v>
      </c>
      <c r="D2584" s="102">
        <v>59439</v>
      </c>
      <c r="E2584" s="98">
        <v>217073770</v>
      </c>
      <c r="F2584" s="94" t="s">
        <v>596</v>
      </c>
      <c r="G2584" s="179"/>
    </row>
    <row r="2585" spans="1:7" ht="22.5">
      <c r="A2585" s="99">
        <v>540806</v>
      </c>
      <c r="B2585" s="91" t="s">
        <v>1611</v>
      </c>
      <c r="C2585" s="118">
        <v>0</v>
      </c>
      <c r="D2585" s="102">
        <v>65831</v>
      </c>
      <c r="E2585" s="98">
        <v>215473854</v>
      </c>
      <c r="F2585" s="94" t="s">
        <v>1383</v>
      </c>
      <c r="G2585" s="179"/>
    </row>
    <row r="2586" spans="1:7" ht="22.5">
      <c r="A2586" s="99">
        <v>540806</v>
      </c>
      <c r="B2586" s="91" t="s">
        <v>1611</v>
      </c>
      <c r="C2586" s="118">
        <v>0</v>
      </c>
      <c r="D2586" s="102">
        <v>154607</v>
      </c>
      <c r="E2586" s="98">
        <v>216173861</v>
      </c>
      <c r="F2586" s="94" t="s">
        <v>1384</v>
      </c>
      <c r="G2586" s="179"/>
    </row>
    <row r="2587" spans="1:7" ht="22.5">
      <c r="A2587" s="99">
        <v>540806</v>
      </c>
      <c r="B2587" s="91" t="s">
        <v>1611</v>
      </c>
      <c r="C2587" s="118">
        <v>0</v>
      </c>
      <c r="D2587" s="102">
        <v>115654</v>
      </c>
      <c r="E2587" s="98">
        <v>217073870</v>
      </c>
      <c r="F2587" s="94" t="s">
        <v>1385</v>
      </c>
      <c r="G2587" s="179"/>
    </row>
    <row r="2588" spans="1:7" ht="22.5">
      <c r="A2588" s="99">
        <v>540806</v>
      </c>
      <c r="B2588" s="91" t="s">
        <v>1611</v>
      </c>
      <c r="C2588" s="118">
        <v>0</v>
      </c>
      <c r="D2588" s="102">
        <v>62664</v>
      </c>
      <c r="E2588" s="98">
        <v>217373873</v>
      </c>
      <c r="F2588" s="94" t="s">
        <v>1386</v>
      </c>
      <c r="G2588" s="179"/>
    </row>
    <row r="2589" spans="1:7" ht="22.5">
      <c r="A2589" s="99">
        <v>540806</v>
      </c>
      <c r="B2589" s="91" t="s">
        <v>1611</v>
      </c>
      <c r="C2589" s="118">
        <v>0</v>
      </c>
      <c r="D2589" s="102">
        <v>145009</v>
      </c>
      <c r="E2589" s="98">
        <v>212076020</v>
      </c>
      <c r="F2589" s="94" t="s">
        <v>1387</v>
      </c>
      <c r="G2589" s="179"/>
    </row>
    <row r="2590" spans="1:7" ht="22.5">
      <c r="A2590" s="99">
        <v>540806</v>
      </c>
      <c r="B2590" s="91" t="s">
        <v>1611</v>
      </c>
      <c r="C2590" s="118">
        <v>0</v>
      </c>
      <c r="D2590" s="102">
        <v>173786</v>
      </c>
      <c r="E2590" s="98">
        <v>213676036</v>
      </c>
      <c r="F2590" s="94" t="s">
        <v>1388</v>
      </c>
      <c r="G2590" s="179"/>
    </row>
    <row r="2591" spans="1:7" ht="22.5">
      <c r="A2591" s="99">
        <v>540806</v>
      </c>
      <c r="B2591" s="91" t="s">
        <v>1611</v>
      </c>
      <c r="C2591" s="118">
        <v>0</v>
      </c>
      <c r="D2591" s="102">
        <v>176903</v>
      </c>
      <c r="E2591" s="98">
        <v>214176041</v>
      </c>
      <c r="F2591" s="94" t="s">
        <v>1389</v>
      </c>
      <c r="G2591" s="179"/>
    </row>
    <row r="2592" spans="1:7" ht="22.5">
      <c r="A2592" s="99">
        <v>540806</v>
      </c>
      <c r="B2592" s="91" t="s">
        <v>1611</v>
      </c>
      <c r="C2592" s="118">
        <v>0</v>
      </c>
      <c r="D2592" s="102">
        <v>61755</v>
      </c>
      <c r="E2592" s="98">
        <v>215476054</v>
      </c>
      <c r="F2592" s="94" t="s">
        <v>29</v>
      </c>
      <c r="G2592" s="179"/>
    </row>
    <row r="2593" spans="1:7" ht="22.5">
      <c r="A2593" s="99">
        <v>540806</v>
      </c>
      <c r="B2593" s="91" t="s">
        <v>1611</v>
      </c>
      <c r="C2593" s="118">
        <v>0</v>
      </c>
      <c r="D2593" s="102">
        <v>173168</v>
      </c>
      <c r="E2593" s="98">
        <v>210076100</v>
      </c>
      <c r="F2593" s="94" t="s">
        <v>2698</v>
      </c>
      <c r="G2593" s="179"/>
    </row>
    <row r="2594" spans="1:7" ht="22.5">
      <c r="A2594" s="99">
        <v>540806</v>
      </c>
      <c r="B2594" s="91" t="s">
        <v>1611</v>
      </c>
      <c r="C2594" s="118">
        <v>0</v>
      </c>
      <c r="D2594" s="102">
        <v>217869</v>
      </c>
      <c r="E2594" s="98">
        <v>211376113</v>
      </c>
      <c r="F2594" s="94" t="s">
        <v>1390</v>
      </c>
      <c r="G2594" s="179"/>
    </row>
    <row r="2595" spans="1:7" ht="22.5">
      <c r="A2595" s="99">
        <v>540806</v>
      </c>
      <c r="B2595" s="91" t="s">
        <v>1611</v>
      </c>
      <c r="C2595" s="118">
        <v>0</v>
      </c>
      <c r="D2595" s="102">
        <v>312577</v>
      </c>
      <c r="E2595" s="98">
        <v>212276122</v>
      </c>
      <c r="F2595" s="94" t="s">
        <v>1391</v>
      </c>
      <c r="G2595" s="179"/>
    </row>
    <row r="2596" spans="1:7" ht="22.5">
      <c r="A2596" s="99">
        <v>540806</v>
      </c>
      <c r="B2596" s="91" t="s">
        <v>1611</v>
      </c>
      <c r="C2596" s="118">
        <v>0</v>
      </c>
      <c r="D2596" s="102">
        <v>146660</v>
      </c>
      <c r="E2596" s="98">
        <v>212676126</v>
      </c>
      <c r="F2596" s="94" t="s">
        <v>1392</v>
      </c>
      <c r="G2596" s="179"/>
    </row>
    <row r="2597" spans="1:7" ht="22.5">
      <c r="A2597" s="99">
        <v>540806</v>
      </c>
      <c r="B2597" s="91" t="s">
        <v>1611</v>
      </c>
      <c r="C2597" s="118">
        <v>0</v>
      </c>
      <c r="D2597" s="102">
        <v>563476</v>
      </c>
      <c r="E2597" s="98">
        <v>213076130</v>
      </c>
      <c r="F2597" s="94" t="s">
        <v>228</v>
      </c>
      <c r="G2597" s="179"/>
    </row>
    <row r="2598" spans="1:7" ht="22.5">
      <c r="A2598" s="99">
        <v>540806</v>
      </c>
      <c r="B2598" s="91" t="s">
        <v>1611</v>
      </c>
      <c r="C2598" s="118">
        <v>0</v>
      </c>
      <c r="D2598" s="102">
        <v>343806</v>
      </c>
      <c r="E2598" s="98">
        <v>213376233</v>
      </c>
      <c r="F2598" s="94" t="s">
        <v>1393</v>
      </c>
      <c r="G2598" s="179"/>
    </row>
    <row r="2599" spans="1:7" ht="22.5">
      <c r="A2599" s="99">
        <v>540806</v>
      </c>
      <c r="B2599" s="91" t="s">
        <v>1611</v>
      </c>
      <c r="C2599" s="118">
        <v>0</v>
      </c>
      <c r="D2599" s="102">
        <v>97883</v>
      </c>
      <c r="E2599" s="98">
        <v>214376243</v>
      </c>
      <c r="F2599" s="94" t="s">
        <v>1394</v>
      </c>
      <c r="G2599" s="179"/>
    </row>
    <row r="2600" spans="1:7" ht="22.5">
      <c r="A2600" s="99">
        <v>540806</v>
      </c>
      <c r="B2600" s="91" t="s">
        <v>1611</v>
      </c>
      <c r="C2600" s="118">
        <v>0</v>
      </c>
      <c r="D2600" s="102">
        <v>86673</v>
      </c>
      <c r="E2600" s="98">
        <v>214676246</v>
      </c>
      <c r="F2600" s="94" t="s">
        <v>1395</v>
      </c>
      <c r="G2600" s="179"/>
    </row>
    <row r="2601" spans="1:7" ht="22.5">
      <c r="A2601" s="99">
        <v>540806</v>
      </c>
      <c r="B2601" s="91" t="s">
        <v>1611</v>
      </c>
      <c r="C2601" s="118">
        <v>0</v>
      </c>
      <c r="D2601" s="102">
        <v>418656</v>
      </c>
      <c r="E2601" s="98">
        <v>214876248</v>
      </c>
      <c r="F2601" s="94" t="s">
        <v>1396</v>
      </c>
      <c r="G2601" s="179"/>
    </row>
    <row r="2602" spans="1:7" ht="22.5">
      <c r="A2602" s="99">
        <v>540806</v>
      </c>
      <c r="B2602" s="91" t="s">
        <v>1611</v>
      </c>
      <c r="C2602" s="118">
        <v>0</v>
      </c>
      <c r="D2602" s="102">
        <v>148866</v>
      </c>
      <c r="E2602" s="98">
        <v>215076250</v>
      </c>
      <c r="F2602" s="94" t="s">
        <v>1397</v>
      </c>
      <c r="G2602" s="179"/>
    </row>
    <row r="2603" spans="1:7" ht="22.5">
      <c r="A2603" s="99">
        <v>540806</v>
      </c>
      <c r="B2603" s="91" t="s">
        <v>1611</v>
      </c>
      <c r="C2603" s="118">
        <v>0</v>
      </c>
      <c r="D2603" s="102">
        <v>486567</v>
      </c>
      <c r="E2603" s="98">
        <v>217576275</v>
      </c>
      <c r="F2603" s="94" t="s">
        <v>1398</v>
      </c>
      <c r="G2603" s="179"/>
    </row>
    <row r="2604" spans="1:7" ht="22.5">
      <c r="A2604" s="99">
        <v>540806</v>
      </c>
      <c r="B2604" s="91" t="s">
        <v>1611</v>
      </c>
      <c r="C2604" s="118">
        <v>0</v>
      </c>
      <c r="D2604" s="102">
        <v>162120</v>
      </c>
      <c r="E2604" s="98">
        <v>210676306</v>
      </c>
      <c r="F2604" s="94" t="s">
        <v>1399</v>
      </c>
      <c r="G2604" s="179"/>
    </row>
    <row r="2605" spans="1:7" ht="22.5">
      <c r="A2605" s="99">
        <v>540806</v>
      </c>
      <c r="B2605" s="91" t="s">
        <v>1611</v>
      </c>
      <c r="C2605" s="118">
        <v>0</v>
      </c>
      <c r="D2605" s="102">
        <v>295494</v>
      </c>
      <c r="E2605" s="98">
        <v>211876318</v>
      </c>
      <c r="F2605" s="94" t="s">
        <v>1400</v>
      </c>
      <c r="G2605" s="179"/>
    </row>
    <row r="2606" spans="1:7" ht="22.5">
      <c r="A2606" s="99">
        <v>540806</v>
      </c>
      <c r="B2606" s="91" t="s">
        <v>1611</v>
      </c>
      <c r="C2606" s="118">
        <v>0</v>
      </c>
      <c r="D2606" s="102">
        <v>704348</v>
      </c>
      <c r="E2606" s="98">
        <v>216476364</v>
      </c>
      <c r="F2606" s="94" t="s">
        <v>1401</v>
      </c>
      <c r="G2606" s="179"/>
    </row>
    <row r="2607" spans="1:7" ht="22.5">
      <c r="A2607" s="99">
        <v>540806</v>
      </c>
      <c r="B2607" s="91" t="s">
        <v>1611</v>
      </c>
      <c r="C2607" s="118">
        <v>0</v>
      </c>
      <c r="D2607" s="102">
        <v>125003</v>
      </c>
      <c r="E2607" s="98">
        <v>217776377</v>
      </c>
      <c r="F2607" s="94" t="s">
        <v>1402</v>
      </c>
      <c r="G2607" s="179"/>
    </row>
    <row r="2608" spans="1:7" ht="22.5">
      <c r="A2608" s="99">
        <v>540806</v>
      </c>
      <c r="B2608" s="91" t="s">
        <v>1611</v>
      </c>
      <c r="C2608" s="118">
        <v>0</v>
      </c>
      <c r="D2608" s="102">
        <v>297301</v>
      </c>
      <c r="E2608" s="98">
        <v>210076400</v>
      </c>
      <c r="F2608" s="94" t="s">
        <v>117</v>
      </c>
      <c r="G2608" s="179"/>
    </row>
    <row r="2609" spans="1:7" ht="22.5">
      <c r="A2609" s="99">
        <v>540806</v>
      </c>
      <c r="B2609" s="91" t="s">
        <v>1611</v>
      </c>
      <c r="C2609" s="118">
        <v>0</v>
      </c>
      <c r="D2609" s="102">
        <v>161650</v>
      </c>
      <c r="E2609" s="98">
        <v>210376403</v>
      </c>
      <c r="F2609" s="94" t="s">
        <v>420</v>
      </c>
      <c r="G2609" s="179"/>
    </row>
    <row r="2610" spans="1:7" ht="22.5">
      <c r="A2610" s="99">
        <v>540806</v>
      </c>
      <c r="B2610" s="91" t="s">
        <v>1611</v>
      </c>
      <c r="C2610" s="118">
        <v>0</v>
      </c>
      <c r="D2610" s="102">
        <v>155590</v>
      </c>
      <c r="E2610" s="98">
        <v>219776497</v>
      </c>
      <c r="F2610" s="94" t="s">
        <v>1403</v>
      </c>
      <c r="G2610" s="179"/>
    </row>
    <row r="2611" spans="1:7" ht="22.5">
      <c r="A2611" s="99">
        <v>540806</v>
      </c>
      <c r="B2611" s="91" t="s">
        <v>1611</v>
      </c>
      <c r="C2611" s="118">
        <v>0</v>
      </c>
      <c r="D2611" s="102">
        <v>499429</v>
      </c>
      <c r="E2611" s="98">
        <v>216376563</v>
      </c>
      <c r="F2611" s="94" t="s">
        <v>1404</v>
      </c>
      <c r="G2611" s="179"/>
    </row>
    <row r="2612" spans="1:7" ht="22.5">
      <c r="A2612" s="99">
        <v>540806</v>
      </c>
      <c r="B2612" s="91" t="s">
        <v>1611</v>
      </c>
      <c r="C2612" s="118">
        <v>0</v>
      </c>
      <c r="D2612" s="102">
        <v>177451</v>
      </c>
      <c r="E2612" s="98">
        <v>210676606</v>
      </c>
      <c r="F2612" s="94" t="s">
        <v>1079</v>
      </c>
      <c r="G2612" s="179"/>
    </row>
    <row r="2613" spans="1:7" ht="22.5">
      <c r="A2613" s="99">
        <v>540806</v>
      </c>
      <c r="B2613" s="91" t="s">
        <v>1611</v>
      </c>
      <c r="C2613" s="118">
        <v>0</v>
      </c>
      <c r="D2613" s="102">
        <v>174590</v>
      </c>
      <c r="E2613" s="98">
        <v>211676616</v>
      </c>
      <c r="F2613" s="94" t="s">
        <v>1405</v>
      </c>
      <c r="G2613" s="179"/>
    </row>
    <row r="2614" spans="1:7" ht="22.5">
      <c r="A2614" s="99">
        <v>540806</v>
      </c>
      <c r="B2614" s="91" t="s">
        <v>1611</v>
      </c>
      <c r="C2614" s="118">
        <v>0</v>
      </c>
      <c r="D2614" s="102">
        <v>371283</v>
      </c>
      <c r="E2614" s="98">
        <v>212276622</v>
      </c>
      <c r="F2614" s="94" t="s">
        <v>1406</v>
      </c>
      <c r="G2614" s="179"/>
    </row>
    <row r="2615" spans="1:7" ht="22.5">
      <c r="A2615" s="99">
        <v>540806</v>
      </c>
      <c r="B2615" s="91" t="s">
        <v>1611</v>
      </c>
      <c r="C2615" s="118">
        <v>0</v>
      </c>
      <c r="D2615" s="102">
        <v>132409</v>
      </c>
      <c r="E2615" s="98">
        <v>217076670</v>
      </c>
      <c r="F2615" s="94" t="s">
        <v>170</v>
      </c>
      <c r="G2615" s="179"/>
    </row>
    <row r="2616" spans="1:7" ht="22.5">
      <c r="A2616" s="99">
        <v>540806</v>
      </c>
      <c r="B2616" s="91" t="s">
        <v>1611</v>
      </c>
      <c r="C2616" s="118">
        <v>0</v>
      </c>
      <c r="D2616" s="102">
        <v>420840</v>
      </c>
      <c r="E2616" s="98">
        <v>213676736</v>
      </c>
      <c r="F2616" s="94" t="s">
        <v>1407</v>
      </c>
      <c r="G2616" s="179"/>
    </row>
    <row r="2617" spans="1:7" ht="22.5">
      <c r="A2617" s="99">
        <v>540806</v>
      </c>
      <c r="B2617" s="91" t="s">
        <v>1611</v>
      </c>
      <c r="C2617" s="118">
        <v>0</v>
      </c>
      <c r="D2617" s="102">
        <v>188908</v>
      </c>
      <c r="E2617" s="98">
        <v>212376823</v>
      </c>
      <c r="F2617" s="94" t="s">
        <v>1408</v>
      </c>
      <c r="G2617" s="179"/>
    </row>
    <row r="2618" spans="1:7" ht="22.5">
      <c r="A2618" s="99">
        <v>540806</v>
      </c>
      <c r="B2618" s="91" t="s">
        <v>1611</v>
      </c>
      <c r="C2618" s="118">
        <v>0</v>
      </c>
      <c r="D2618" s="102">
        <v>174779</v>
      </c>
      <c r="E2618" s="98">
        <v>212876828</v>
      </c>
      <c r="F2618" s="94" t="s">
        <v>1409</v>
      </c>
      <c r="G2618" s="179"/>
    </row>
    <row r="2619" spans="1:7" ht="22.5">
      <c r="A2619" s="99">
        <v>540806</v>
      </c>
      <c r="B2619" s="91" t="s">
        <v>1611</v>
      </c>
      <c r="C2619" s="118">
        <v>0</v>
      </c>
      <c r="D2619" s="102">
        <v>65012</v>
      </c>
      <c r="E2619" s="98">
        <v>214576845</v>
      </c>
      <c r="F2619" s="94" t="s">
        <v>1410</v>
      </c>
      <c r="G2619" s="179"/>
    </row>
    <row r="2620" spans="1:7" ht="22.5">
      <c r="A2620" s="99">
        <v>540806</v>
      </c>
      <c r="B2620" s="91" t="s">
        <v>1611</v>
      </c>
      <c r="C2620" s="118">
        <v>0</v>
      </c>
      <c r="D2620" s="102">
        <v>83503</v>
      </c>
      <c r="E2620" s="98">
        <v>216376863</v>
      </c>
      <c r="F2620" s="94" t="s">
        <v>1411</v>
      </c>
      <c r="G2620" s="179"/>
    </row>
    <row r="2621" spans="1:7" ht="22.5">
      <c r="A2621" s="99">
        <v>540806</v>
      </c>
      <c r="B2621" s="91" t="s">
        <v>1611</v>
      </c>
      <c r="C2621" s="118">
        <v>0</v>
      </c>
      <c r="D2621" s="102">
        <v>119580</v>
      </c>
      <c r="E2621" s="98">
        <v>216976869</v>
      </c>
      <c r="F2621" s="94" t="s">
        <v>1412</v>
      </c>
      <c r="G2621" s="179"/>
    </row>
    <row r="2622" spans="1:7" ht="22.5">
      <c r="A2622" s="99">
        <v>540806</v>
      </c>
      <c r="B2622" s="91" t="s">
        <v>1611</v>
      </c>
      <c r="C2622" s="118">
        <v>0</v>
      </c>
      <c r="D2622" s="102">
        <v>161813</v>
      </c>
      <c r="E2622" s="98">
        <v>219076890</v>
      </c>
      <c r="F2622" s="94" t="s">
        <v>1413</v>
      </c>
      <c r="G2622" s="179"/>
    </row>
    <row r="2623" spans="1:7" ht="22.5">
      <c r="A2623" s="99">
        <v>540806</v>
      </c>
      <c r="B2623" s="91" t="s">
        <v>1611</v>
      </c>
      <c r="C2623" s="118">
        <v>0</v>
      </c>
      <c r="D2623" s="102">
        <v>839959</v>
      </c>
      <c r="E2623" s="98">
        <v>219276892</v>
      </c>
      <c r="F2623" s="94" t="s">
        <v>1414</v>
      </c>
      <c r="G2623" s="179"/>
    </row>
    <row r="2624" spans="1:7" ht="22.5">
      <c r="A2624" s="99">
        <v>540806</v>
      </c>
      <c r="B2624" s="91" t="s">
        <v>1611</v>
      </c>
      <c r="C2624" s="118">
        <v>0</v>
      </c>
      <c r="D2624" s="102">
        <v>322482</v>
      </c>
      <c r="E2624" s="98">
        <v>219576895</v>
      </c>
      <c r="F2624" s="94" t="s">
        <v>1415</v>
      </c>
      <c r="G2624" s="179"/>
    </row>
    <row r="2625" spans="1:7" ht="22.5">
      <c r="A2625" s="99">
        <v>540806</v>
      </c>
      <c r="B2625" s="91" t="s">
        <v>1611</v>
      </c>
      <c r="C2625" s="118">
        <v>0</v>
      </c>
      <c r="D2625" s="102">
        <v>771855</v>
      </c>
      <c r="E2625" s="98">
        <v>210181001</v>
      </c>
      <c r="F2625" s="94" t="s">
        <v>2718</v>
      </c>
      <c r="G2625" s="179"/>
    </row>
    <row r="2626" spans="1:7" ht="22.5">
      <c r="A2626" s="99">
        <v>540806</v>
      </c>
      <c r="B2626" s="91" t="s">
        <v>1611</v>
      </c>
      <c r="C2626" s="118">
        <v>0</v>
      </c>
      <c r="D2626" s="102">
        <v>492776</v>
      </c>
      <c r="E2626" s="98">
        <v>216581065</v>
      </c>
      <c r="F2626" s="94" t="s">
        <v>1416</v>
      </c>
      <c r="G2626" s="179"/>
    </row>
    <row r="2627" spans="1:7" ht="22.5">
      <c r="A2627" s="99">
        <v>540806</v>
      </c>
      <c r="B2627" s="91" t="s">
        <v>1611</v>
      </c>
      <c r="C2627" s="118">
        <v>0</v>
      </c>
      <c r="D2627" s="102">
        <v>46770</v>
      </c>
      <c r="E2627" s="98">
        <v>212081220</v>
      </c>
      <c r="F2627" s="94" t="s">
        <v>1417</v>
      </c>
      <c r="G2627" s="179"/>
    </row>
    <row r="2628" spans="1:7" ht="22.5">
      <c r="A2628" s="99">
        <v>540806</v>
      </c>
      <c r="B2628" s="91" t="s">
        <v>1611</v>
      </c>
      <c r="C2628" s="118">
        <v>0</v>
      </c>
      <c r="D2628" s="102">
        <v>207745</v>
      </c>
      <c r="E2628" s="98">
        <v>210081300</v>
      </c>
      <c r="F2628" s="94" t="s">
        <v>1418</v>
      </c>
      <c r="G2628" s="179"/>
    </row>
    <row r="2629" spans="1:7" ht="22.5">
      <c r="A2629" s="99">
        <v>540806</v>
      </c>
      <c r="B2629" s="91" t="s">
        <v>1611</v>
      </c>
      <c r="C2629" s="118">
        <v>0</v>
      </c>
      <c r="D2629" s="102">
        <v>49354</v>
      </c>
      <c r="E2629" s="98">
        <v>219181591</v>
      </c>
      <c r="F2629" s="94" t="s">
        <v>1419</v>
      </c>
      <c r="G2629" s="179"/>
    </row>
    <row r="2630" spans="1:7" ht="22.5">
      <c r="A2630" s="99">
        <v>540806</v>
      </c>
      <c r="B2630" s="91" t="s">
        <v>1611</v>
      </c>
      <c r="C2630" s="118">
        <v>0</v>
      </c>
      <c r="D2630" s="102">
        <v>539613</v>
      </c>
      <c r="E2630" s="98">
        <v>213681736</v>
      </c>
      <c r="F2630" s="94" t="s">
        <v>1420</v>
      </c>
      <c r="G2630" s="179"/>
    </row>
    <row r="2631" spans="1:7" ht="22.5">
      <c r="A2631" s="99">
        <v>540806</v>
      </c>
      <c r="B2631" s="91" t="s">
        <v>1611</v>
      </c>
      <c r="C2631" s="118">
        <v>0</v>
      </c>
      <c r="D2631" s="102">
        <v>644127</v>
      </c>
      <c r="E2631" s="98">
        <v>219481794</v>
      </c>
      <c r="F2631" s="94" t="s">
        <v>1421</v>
      </c>
      <c r="G2631" s="179"/>
    </row>
    <row r="2632" spans="1:7" ht="22.5">
      <c r="A2632" s="99">
        <v>540806</v>
      </c>
      <c r="B2632" s="91" t="s">
        <v>1611</v>
      </c>
      <c r="C2632" s="118">
        <v>0</v>
      </c>
      <c r="D2632" s="102">
        <v>1127461</v>
      </c>
      <c r="E2632" s="98">
        <v>210185001</v>
      </c>
      <c r="F2632" s="94" t="s">
        <v>1422</v>
      </c>
      <c r="G2632" s="179"/>
    </row>
    <row r="2633" spans="1:7" ht="22.5">
      <c r="A2633" s="99">
        <v>540806</v>
      </c>
      <c r="B2633" s="91" t="s">
        <v>1611</v>
      </c>
      <c r="C2633" s="118">
        <v>0</v>
      </c>
      <c r="D2633" s="102">
        <v>343334</v>
      </c>
      <c r="E2633" s="98">
        <v>211085010</v>
      </c>
      <c r="F2633" s="94" t="s">
        <v>1423</v>
      </c>
      <c r="G2633" s="179"/>
    </row>
    <row r="2634" spans="1:7" ht="22.5">
      <c r="A2634" s="99">
        <v>540806</v>
      </c>
      <c r="B2634" s="91" t="s">
        <v>1611</v>
      </c>
      <c r="C2634" s="118">
        <v>0</v>
      </c>
      <c r="D2634" s="102">
        <v>16950</v>
      </c>
      <c r="E2634" s="98">
        <v>211585015</v>
      </c>
      <c r="F2634" s="94" t="s">
        <v>1424</v>
      </c>
      <c r="G2634" s="179"/>
    </row>
    <row r="2635" spans="1:7" ht="22.5">
      <c r="A2635" s="99">
        <v>540806</v>
      </c>
      <c r="B2635" s="91" t="s">
        <v>1611</v>
      </c>
      <c r="C2635" s="118">
        <v>0</v>
      </c>
      <c r="D2635" s="102">
        <v>162010</v>
      </c>
      <c r="E2635" s="98">
        <v>212585125</v>
      </c>
      <c r="F2635" s="94" t="s">
        <v>1425</v>
      </c>
      <c r="G2635" s="179"/>
    </row>
    <row r="2636" spans="1:7" ht="22.5">
      <c r="A2636" s="99">
        <v>540806</v>
      </c>
      <c r="B2636" s="91" t="s">
        <v>1611</v>
      </c>
      <c r="C2636" s="118">
        <v>0</v>
      </c>
      <c r="D2636" s="102">
        <v>19838</v>
      </c>
      <c r="E2636" s="98">
        <v>213685136</v>
      </c>
      <c r="F2636" s="94" t="s">
        <v>1426</v>
      </c>
      <c r="G2636" s="179"/>
    </row>
    <row r="2637" spans="1:7" ht="22.5">
      <c r="A2637" s="99">
        <v>540806</v>
      </c>
      <c r="B2637" s="91" t="s">
        <v>1611</v>
      </c>
      <c r="C2637" s="118">
        <v>0</v>
      </c>
      <c r="D2637" s="102">
        <v>137512</v>
      </c>
      <c r="E2637" s="98">
        <v>213985139</v>
      </c>
      <c r="F2637" s="94" t="s">
        <v>1427</v>
      </c>
      <c r="G2637" s="179"/>
    </row>
    <row r="2638" spans="1:8" ht="22.5">
      <c r="A2638" s="99">
        <v>540806</v>
      </c>
      <c r="B2638" s="91" t="s">
        <v>1611</v>
      </c>
      <c r="C2638" s="118">
        <v>0</v>
      </c>
      <c r="D2638" s="102">
        <v>164231</v>
      </c>
      <c r="E2638" s="98">
        <v>216285162</v>
      </c>
      <c r="F2638" s="94" t="s">
        <v>1428</v>
      </c>
      <c r="G2638" s="179"/>
      <c r="H2638" s="89"/>
    </row>
    <row r="2639" spans="1:7" ht="22.5">
      <c r="A2639" s="99">
        <v>540806</v>
      </c>
      <c r="B2639" s="91" t="s">
        <v>1611</v>
      </c>
      <c r="C2639" s="118">
        <v>0</v>
      </c>
      <c r="D2639" s="102">
        <v>139517</v>
      </c>
      <c r="E2639" s="98">
        <v>212585225</v>
      </c>
      <c r="F2639" s="94" t="s">
        <v>1429</v>
      </c>
      <c r="G2639" s="179"/>
    </row>
    <row r="2640" spans="1:7" ht="22.5">
      <c r="A2640" s="99">
        <v>540806</v>
      </c>
      <c r="B2640" s="91" t="s">
        <v>1611</v>
      </c>
      <c r="C2640" s="118">
        <v>0</v>
      </c>
      <c r="D2640" s="102">
        <v>135689</v>
      </c>
      <c r="E2640" s="98">
        <v>213085230</v>
      </c>
      <c r="F2640" s="94" t="s">
        <v>1430</v>
      </c>
      <c r="G2640" s="179"/>
    </row>
    <row r="2641" spans="1:7" ht="22.5">
      <c r="A2641" s="99">
        <v>540806</v>
      </c>
      <c r="B2641" s="91" t="s">
        <v>1611</v>
      </c>
      <c r="C2641" s="118">
        <v>0</v>
      </c>
      <c r="D2641" s="102">
        <v>382788</v>
      </c>
      <c r="E2641" s="98">
        <v>215085250</v>
      </c>
      <c r="F2641" s="94" t="s">
        <v>1431</v>
      </c>
      <c r="G2641" s="179"/>
    </row>
    <row r="2642" spans="1:7" ht="22.5">
      <c r="A2642" s="99">
        <v>540806</v>
      </c>
      <c r="B2642" s="91" t="s">
        <v>1611</v>
      </c>
      <c r="C2642" s="118">
        <v>0</v>
      </c>
      <c r="D2642" s="102">
        <v>102609</v>
      </c>
      <c r="E2642" s="98">
        <v>216385263</v>
      </c>
      <c r="F2642" s="94" t="s">
        <v>1432</v>
      </c>
      <c r="G2642" s="179"/>
    </row>
    <row r="2643" spans="1:7" ht="22.5">
      <c r="A2643" s="99">
        <v>540806</v>
      </c>
      <c r="B2643" s="91" t="s">
        <v>1611</v>
      </c>
      <c r="C2643" s="118">
        <v>0</v>
      </c>
      <c r="D2643" s="102">
        <v>16738</v>
      </c>
      <c r="E2643" s="98">
        <v>217985279</v>
      </c>
      <c r="F2643" s="94" t="s">
        <v>1433</v>
      </c>
      <c r="G2643" s="179"/>
    </row>
    <row r="2644" spans="1:7" ht="22.5">
      <c r="A2644" s="99">
        <v>540806</v>
      </c>
      <c r="B2644" s="91" t="s">
        <v>1611</v>
      </c>
      <c r="C2644" s="118">
        <v>0</v>
      </c>
      <c r="D2644" s="102">
        <v>47046</v>
      </c>
      <c r="E2644" s="98">
        <v>210085300</v>
      </c>
      <c r="F2644" s="94" t="s">
        <v>154</v>
      </c>
      <c r="G2644" s="179"/>
    </row>
    <row r="2645" spans="1:7" ht="22.5">
      <c r="A2645" s="99">
        <v>540806</v>
      </c>
      <c r="B2645" s="91" t="s">
        <v>1611</v>
      </c>
      <c r="C2645" s="118">
        <v>0</v>
      </c>
      <c r="D2645" s="102">
        <v>23643</v>
      </c>
      <c r="E2645" s="98">
        <v>211585315</v>
      </c>
      <c r="F2645" s="94" t="s">
        <v>1434</v>
      </c>
      <c r="G2645" s="179"/>
    </row>
    <row r="2646" spans="1:7" ht="22.5">
      <c r="A2646" s="99">
        <v>540806</v>
      </c>
      <c r="B2646" s="91" t="s">
        <v>1611</v>
      </c>
      <c r="C2646" s="118">
        <v>0</v>
      </c>
      <c r="D2646" s="102">
        <v>80856</v>
      </c>
      <c r="E2646" s="98">
        <v>212585325</v>
      </c>
      <c r="F2646" s="94" t="s">
        <v>1435</v>
      </c>
      <c r="G2646" s="179"/>
    </row>
    <row r="2647" spans="1:7" ht="22.5">
      <c r="A2647" s="99">
        <v>540806</v>
      </c>
      <c r="B2647" s="91" t="s">
        <v>1611</v>
      </c>
      <c r="C2647" s="118">
        <v>0</v>
      </c>
      <c r="D2647" s="102">
        <v>134416</v>
      </c>
      <c r="E2647" s="98">
        <v>210085400</v>
      </c>
      <c r="F2647" s="94" t="s">
        <v>1436</v>
      </c>
      <c r="G2647" s="179"/>
    </row>
    <row r="2648" spans="1:7" ht="22.5">
      <c r="A2648" s="99">
        <v>540806</v>
      </c>
      <c r="B2648" s="91" t="s">
        <v>1611</v>
      </c>
      <c r="C2648" s="118">
        <v>0</v>
      </c>
      <c r="D2648" s="102">
        <v>203858</v>
      </c>
      <c r="E2648" s="98">
        <v>211085410</v>
      </c>
      <c r="F2648" s="94" t="s">
        <v>1437</v>
      </c>
      <c r="G2648" s="179"/>
    </row>
    <row r="2649" spans="1:7" ht="22.5">
      <c r="A2649" s="99">
        <v>540806</v>
      </c>
      <c r="B2649" s="91" t="s">
        <v>1611</v>
      </c>
      <c r="C2649" s="118">
        <v>0</v>
      </c>
      <c r="D2649" s="102">
        <v>155877</v>
      </c>
      <c r="E2649" s="98">
        <v>213085430</v>
      </c>
      <c r="F2649" s="94" t="s">
        <v>1438</v>
      </c>
      <c r="G2649" s="179"/>
    </row>
    <row r="2650" spans="1:7" ht="22.5">
      <c r="A2650" s="99">
        <v>540806</v>
      </c>
      <c r="B2650" s="91" t="s">
        <v>1611</v>
      </c>
      <c r="C2650" s="118">
        <v>0</v>
      </c>
      <c r="D2650" s="102">
        <v>240016</v>
      </c>
      <c r="E2650" s="98">
        <v>214085440</v>
      </c>
      <c r="F2650" s="94" t="s">
        <v>335</v>
      </c>
      <c r="G2650" s="179"/>
    </row>
    <row r="2651" spans="1:7" ht="22.5">
      <c r="A2651" s="99">
        <v>540806</v>
      </c>
      <c r="B2651" s="91" t="s">
        <v>1611</v>
      </c>
      <c r="C2651" s="118">
        <v>0</v>
      </c>
      <c r="D2651" s="102">
        <v>274004</v>
      </c>
      <c r="E2651" s="99">
        <v>210186001</v>
      </c>
      <c r="F2651" s="94" t="s">
        <v>1439</v>
      </c>
      <c r="G2651" s="179"/>
    </row>
    <row r="2652" spans="1:7" ht="22.5">
      <c r="A2652" s="99">
        <v>540806</v>
      </c>
      <c r="B2652" s="91" t="s">
        <v>1611</v>
      </c>
      <c r="C2652" s="118">
        <v>0</v>
      </c>
      <c r="D2652" s="102">
        <v>63918</v>
      </c>
      <c r="E2652" s="99">
        <v>211986219</v>
      </c>
      <c r="F2652" s="94" t="s">
        <v>1440</v>
      </c>
      <c r="G2652" s="179"/>
    </row>
    <row r="2653" spans="1:7" ht="22.5">
      <c r="A2653" s="99">
        <v>540806</v>
      </c>
      <c r="B2653" s="91" t="s">
        <v>1611</v>
      </c>
      <c r="C2653" s="118">
        <v>0</v>
      </c>
      <c r="D2653" s="102">
        <v>582423</v>
      </c>
      <c r="E2653" s="98">
        <v>212086320</v>
      </c>
      <c r="F2653" s="94" t="s">
        <v>1441</v>
      </c>
      <c r="G2653" s="179"/>
    </row>
    <row r="2654" spans="1:7" ht="22.5">
      <c r="A2654" s="99">
        <v>540806</v>
      </c>
      <c r="B2654" s="91" t="s">
        <v>1611</v>
      </c>
      <c r="C2654" s="118">
        <v>0</v>
      </c>
      <c r="D2654" s="102">
        <v>684672</v>
      </c>
      <c r="E2654" s="98">
        <v>216886568</v>
      </c>
      <c r="F2654" s="94" t="s">
        <v>1620</v>
      </c>
      <c r="G2654" s="179"/>
    </row>
    <row r="2655" spans="1:7" ht="22.5">
      <c r="A2655" s="99">
        <v>540806</v>
      </c>
      <c r="B2655" s="91" t="s">
        <v>1611</v>
      </c>
      <c r="C2655" s="118">
        <v>0</v>
      </c>
      <c r="D2655" s="102">
        <v>187091</v>
      </c>
      <c r="E2655" s="98">
        <v>216986569</v>
      </c>
      <c r="F2655" s="94" t="s">
        <v>1443</v>
      </c>
      <c r="G2655" s="179"/>
    </row>
    <row r="2656" spans="1:7" ht="22.5">
      <c r="A2656" s="99">
        <v>540806</v>
      </c>
      <c r="B2656" s="91" t="s">
        <v>1611</v>
      </c>
      <c r="C2656" s="118">
        <v>0</v>
      </c>
      <c r="D2656" s="102">
        <v>445512</v>
      </c>
      <c r="E2656" s="98">
        <v>217186571</v>
      </c>
      <c r="F2656" s="94" t="s">
        <v>1444</v>
      </c>
      <c r="G2656" s="179"/>
    </row>
    <row r="2657" spans="1:7" ht="22.5">
      <c r="A2657" s="99">
        <v>540806</v>
      </c>
      <c r="B2657" s="91" t="s">
        <v>1611</v>
      </c>
      <c r="C2657" s="118">
        <v>0</v>
      </c>
      <c r="D2657" s="102">
        <v>377680</v>
      </c>
      <c r="E2657" s="99">
        <v>217386573</v>
      </c>
      <c r="F2657" s="94" t="s">
        <v>1445</v>
      </c>
      <c r="G2657" s="179"/>
    </row>
    <row r="2658" spans="1:7" ht="22.5">
      <c r="A2658" s="99">
        <v>540806</v>
      </c>
      <c r="B2658" s="91" t="s">
        <v>1611</v>
      </c>
      <c r="C2658" s="118">
        <v>0</v>
      </c>
      <c r="D2658" s="102">
        <v>165023</v>
      </c>
      <c r="E2658" s="99">
        <v>214986749</v>
      </c>
      <c r="F2658" s="94" t="s">
        <v>1446</v>
      </c>
      <c r="G2658" s="179"/>
    </row>
    <row r="2659" spans="1:7" ht="22.5">
      <c r="A2659" s="99">
        <v>540806</v>
      </c>
      <c r="B2659" s="91" t="s">
        <v>1611</v>
      </c>
      <c r="C2659" s="118">
        <v>0</v>
      </c>
      <c r="D2659" s="102">
        <v>76694</v>
      </c>
      <c r="E2659" s="99">
        <v>215586755</v>
      </c>
      <c r="F2659" s="94" t="s">
        <v>160</v>
      </c>
      <c r="G2659" s="179"/>
    </row>
    <row r="2660" spans="1:7" ht="22.5">
      <c r="A2660" s="99">
        <v>540806</v>
      </c>
      <c r="B2660" s="91" t="s">
        <v>1611</v>
      </c>
      <c r="C2660" s="118">
        <v>0</v>
      </c>
      <c r="D2660" s="102">
        <v>262425</v>
      </c>
      <c r="E2660" s="99">
        <v>215786757</v>
      </c>
      <c r="F2660" s="94" t="s">
        <v>1621</v>
      </c>
      <c r="G2660" s="179"/>
    </row>
    <row r="2661" spans="1:7" ht="22.5">
      <c r="A2661" s="99">
        <v>540806</v>
      </c>
      <c r="B2661" s="91" t="s">
        <v>1611</v>
      </c>
      <c r="C2661" s="118">
        <v>0</v>
      </c>
      <c r="D2661" s="102">
        <v>115890</v>
      </c>
      <c r="E2661" s="99">
        <v>216086760</v>
      </c>
      <c r="F2661" s="94" t="s">
        <v>1164</v>
      </c>
      <c r="G2661" s="179"/>
    </row>
    <row r="2662" spans="1:7" ht="22.5">
      <c r="A2662" s="99">
        <v>540806</v>
      </c>
      <c r="B2662" s="91" t="s">
        <v>1611</v>
      </c>
      <c r="C2662" s="118">
        <v>0</v>
      </c>
      <c r="D2662" s="102">
        <v>555584</v>
      </c>
      <c r="E2662" s="99">
        <v>216586865</v>
      </c>
      <c r="F2662" s="94" t="s">
        <v>1447</v>
      </c>
      <c r="G2662" s="179"/>
    </row>
    <row r="2663" spans="1:7" ht="22.5">
      <c r="A2663" s="99">
        <v>540806</v>
      </c>
      <c r="B2663" s="91" t="s">
        <v>1611</v>
      </c>
      <c r="C2663" s="118">
        <v>0</v>
      </c>
      <c r="D2663" s="102">
        <v>311832</v>
      </c>
      <c r="E2663" s="99">
        <v>218586885</v>
      </c>
      <c r="F2663" s="94" t="s">
        <v>1448</v>
      </c>
      <c r="G2663" s="179"/>
    </row>
    <row r="2664" spans="1:7" ht="22.5">
      <c r="A2664" s="99">
        <v>540806</v>
      </c>
      <c r="B2664" s="91" t="s">
        <v>1611</v>
      </c>
      <c r="C2664" s="118">
        <v>0</v>
      </c>
      <c r="D2664" s="102">
        <v>485591</v>
      </c>
      <c r="E2664" s="99" t="s">
        <v>1449</v>
      </c>
      <c r="F2664" s="94" t="s">
        <v>2721</v>
      </c>
      <c r="G2664" s="179"/>
    </row>
    <row r="2665" spans="1:7" ht="22.5">
      <c r="A2665" s="99">
        <v>540806</v>
      </c>
      <c r="B2665" s="91" t="s">
        <v>1611</v>
      </c>
      <c r="C2665" s="118">
        <v>0</v>
      </c>
      <c r="D2665" s="102">
        <v>51693</v>
      </c>
      <c r="E2665" s="99">
        <v>216488564</v>
      </c>
      <c r="F2665" s="94" t="s">
        <v>1450</v>
      </c>
      <c r="G2665" s="179"/>
    </row>
    <row r="2666" spans="1:7" ht="22.5">
      <c r="A2666" s="99">
        <v>540806</v>
      </c>
      <c r="B2666" s="91" t="s">
        <v>1611</v>
      </c>
      <c r="C2666" s="118">
        <v>0</v>
      </c>
      <c r="D2666" s="102">
        <v>774635</v>
      </c>
      <c r="E2666" s="98">
        <v>210191001</v>
      </c>
      <c r="F2666" s="94" t="s">
        <v>1451</v>
      </c>
      <c r="G2666" s="179"/>
    </row>
    <row r="2667" spans="1:7" ht="22.5">
      <c r="A2667" s="99">
        <v>540806</v>
      </c>
      <c r="B2667" s="91" t="s">
        <v>1611</v>
      </c>
      <c r="C2667" s="118">
        <v>0</v>
      </c>
      <c r="D2667" s="102">
        <v>144146</v>
      </c>
      <c r="E2667" s="98">
        <v>214091540</v>
      </c>
      <c r="F2667" s="94" t="s">
        <v>1452</v>
      </c>
      <c r="G2667" s="179"/>
    </row>
    <row r="2668" spans="1:7" ht="22.5">
      <c r="A2668" s="99">
        <v>540806</v>
      </c>
      <c r="B2668" s="91" t="s">
        <v>1611</v>
      </c>
      <c r="C2668" s="118">
        <v>0</v>
      </c>
      <c r="D2668" s="102">
        <v>553113</v>
      </c>
      <c r="E2668" s="99">
        <v>210194001</v>
      </c>
      <c r="F2668" s="94" t="s">
        <v>1453</v>
      </c>
      <c r="G2668" s="179"/>
    </row>
    <row r="2669" spans="1:7" ht="22.5">
      <c r="A2669" s="99">
        <v>540806</v>
      </c>
      <c r="B2669" s="91" t="s">
        <v>1611</v>
      </c>
      <c r="C2669" s="118">
        <v>0</v>
      </c>
      <c r="D2669" s="102">
        <v>730157</v>
      </c>
      <c r="E2669" s="99">
        <v>210195001</v>
      </c>
      <c r="F2669" s="94" t="s">
        <v>1454</v>
      </c>
      <c r="G2669" s="179"/>
    </row>
    <row r="2670" spans="1:7" ht="22.5">
      <c r="A2670" s="99">
        <v>540806</v>
      </c>
      <c r="B2670" s="91" t="s">
        <v>1611</v>
      </c>
      <c r="C2670" s="118">
        <v>0</v>
      </c>
      <c r="D2670" s="102">
        <v>123818</v>
      </c>
      <c r="E2670" s="98">
        <v>211595015</v>
      </c>
      <c r="F2670" s="94" t="s">
        <v>274</v>
      </c>
      <c r="G2670" s="179"/>
    </row>
    <row r="2671" spans="1:7" ht="22.5">
      <c r="A2671" s="99">
        <v>540806</v>
      </c>
      <c r="B2671" s="91" t="s">
        <v>1611</v>
      </c>
      <c r="C2671" s="118">
        <v>0</v>
      </c>
      <c r="D2671" s="102">
        <v>285820</v>
      </c>
      <c r="E2671" s="99">
        <v>212595025</v>
      </c>
      <c r="F2671" s="94" t="s">
        <v>1455</v>
      </c>
      <c r="G2671" s="179"/>
    </row>
    <row r="2672" spans="1:7" ht="22.5">
      <c r="A2672" s="99">
        <v>540806</v>
      </c>
      <c r="B2672" s="91" t="s">
        <v>1611</v>
      </c>
      <c r="C2672" s="118">
        <v>0</v>
      </c>
      <c r="D2672" s="102">
        <v>107812</v>
      </c>
      <c r="E2672" s="99">
        <v>210095200</v>
      </c>
      <c r="F2672" s="94" t="s">
        <v>430</v>
      </c>
      <c r="G2672" s="179"/>
    </row>
    <row r="2673" spans="1:7" ht="22.5">
      <c r="A2673" s="99">
        <v>540806</v>
      </c>
      <c r="B2673" s="91" t="s">
        <v>1611</v>
      </c>
      <c r="C2673" s="118">
        <v>0</v>
      </c>
      <c r="D2673" s="102">
        <v>475095</v>
      </c>
      <c r="E2673" s="98">
        <v>210197001</v>
      </c>
      <c r="F2673" s="94" t="s">
        <v>1456</v>
      </c>
      <c r="G2673" s="179"/>
    </row>
    <row r="2674" spans="1:7" ht="22.5">
      <c r="A2674" s="99">
        <v>540806</v>
      </c>
      <c r="B2674" s="91" t="s">
        <v>1611</v>
      </c>
      <c r="C2674" s="118">
        <v>0</v>
      </c>
      <c r="D2674" s="102">
        <v>49755</v>
      </c>
      <c r="E2674" s="98">
        <v>216197161</v>
      </c>
      <c r="F2674" s="94" t="s">
        <v>1457</v>
      </c>
      <c r="G2674" s="179"/>
    </row>
    <row r="2675" spans="1:7" ht="22.5">
      <c r="A2675" s="99">
        <v>540806</v>
      </c>
      <c r="B2675" s="91" t="s">
        <v>1611</v>
      </c>
      <c r="C2675" s="118">
        <v>0</v>
      </c>
      <c r="D2675" s="102">
        <v>18633</v>
      </c>
      <c r="E2675" s="98">
        <v>216697666</v>
      </c>
      <c r="F2675" s="94" t="s">
        <v>1458</v>
      </c>
      <c r="G2675" s="179"/>
    </row>
    <row r="2676" spans="1:7" ht="22.5">
      <c r="A2676" s="99">
        <v>540806</v>
      </c>
      <c r="B2676" s="91" t="s">
        <v>1611</v>
      </c>
      <c r="C2676" s="118">
        <v>0</v>
      </c>
      <c r="D2676" s="102">
        <v>193609</v>
      </c>
      <c r="E2676" s="98">
        <v>210199001</v>
      </c>
      <c r="F2676" s="94" t="s">
        <v>1459</v>
      </c>
      <c r="G2676" s="179"/>
    </row>
    <row r="2677" spans="1:7" ht="22.5">
      <c r="A2677" s="99">
        <v>540806</v>
      </c>
      <c r="B2677" s="91" t="s">
        <v>1611</v>
      </c>
      <c r="C2677" s="118">
        <v>0</v>
      </c>
      <c r="D2677" s="102">
        <v>148390</v>
      </c>
      <c r="E2677" s="98">
        <v>212499524</v>
      </c>
      <c r="F2677" s="94" t="s">
        <v>1460</v>
      </c>
      <c r="G2677" s="179"/>
    </row>
    <row r="2678" spans="1:7" ht="22.5">
      <c r="A2678" s="99">
        <v>540806</v>
      </c>
      <c r="B2678" s="91" t="s">
        <v>1611</v>
      </c>
      <c r="C2678" s="118">
        <v>0</v>
      </c>
      <c r="D2678" s="102">
        <v>67842</v>
      </c>
      <c r="E2678" s="98">
        <v>212499624</v>
      </c>
      <c r="F2678" s="94" t="s">
        <v>1461</v>
      </c>
      <c r="G2678" s="179"/>
    </row>
    <row r="2679" spans="1:7" ht="22.5">
      <c r="A2679" s="99">
        <v>540806</v>
      </c>
      <c r="B2679" s="91" t="s">
        <v>1611</v>
      </c>
      <c r="C2679" s="118">
        <v>0</v>
      </c>
      <c r="D2679" s="102">
        <v>617196</v>
      </c>
      <c r="E2679" s="98">
        <v>217399773</v>
      </c>
      <c r="F2679" s="94" t="s">
        <v>1462</v>
      </c>
      <c r="G2679" s="180"/>
    </row>
    <row r="2680" spans="1:7" ht="11.25">
      <c r="A2680" s="99">
        <v>570501</v>
      </c>
      <c r="B2680" s="91" t="s">
        <v>1478</v>
      </c>
      <c r="C2680" s="118">
        <v>0</v>
      </c>
      <c r="D2680" s="102">
        <v>3399</v>
      </c>
      <c r="E2680" s="103" t="s">
        <v>2281</v>
      </c>
      <c r="F2680" s="94" t="s">
        <v>1622</v>
      </c>
      <c r="G2680" s="180"/>
    </row>
    <row r="2681" spans="1:7" ht="11.25">
      <c r="A2681" s="99">
        <v>570502</v>
      </c>
      <c r="B2681" s="91" t="s">
        <v>1479</v>
      </c>
      <c r="C2681" s="118">
        <v>0</v>
      </c>
      <c r="D2681" s="102">
        <v>13825</v>
      </c>
      <c r="E2681" s="103" t="s">
        <v>2281</v>
      </c>
      <c r="F2681" s="94" t="s">
        <v>1622</v>
      </c>
      <c r="G2681" s="179"/>
    </row>
    <row r="2682" spans="1:7" ht="11.25">
      <c r="A2682" s="99">
        <v>572080</v>
      </c>
      <c r="B2682" s="91" t="s">
        <v>1623</v>
      </c>
      <c r="C2682" s="102">
        <v>0</v>
      </c>
      <c r="D2682" s="102">
        <v>6798575</v>
      </c>
      <c r="E2682" s="103" t="s">
        <v>2281</v>
      </c>
      <c r="F2682" s="104" t="s">
        <v>1622</v>
      </c>
      <c r="G2682" s="179"/>
    </row>
    <row r="2683" spans="1:7" ht="11.25">
      <c r="A2683" s="99">
        <v>912002</v>
      </c>
      <c r="B2683" s="91" t="s">
        <v>1624</v>
      </c>
      <c r="C2683" s="102">
        <v>0</v>
      </c>
      <c r="D2683" s="102">
        <v>47824303</v>
      </c>
      <c r="E2683" s="103" t="s">
        <v>2281</v>
      </c>
      <c r="F2683" s="104" t="s">
        <v>1622</v>
      </c>
      <c r="G2683" s="179"/>
    </row>
    <row r="2684" ht="11.25"/>
    <row r="2685" ht="11.25"/>
    <row r="2686" ht="11.25">
      <c r="D2686" s="146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E852"/>
  <sheetViews>
    <sheetView workbookViewId="0" topLeftCell="A1">
      <selection activeCell="B26" sqref="B26"/>
    </sheetView>
  </sheetViews>
  <sheetFormatPr defaultColWidth="11.421875" defaultRowHeight="12.75"/>
  <cols>
    <col min="1" max="1" width="13.7109375" style="53" customWidth="1"/>
    <col min="2" max="2" width="42.7109375" style="2" customWidth="1"/>
    <col min="3" max="3" width="11.7109375" style="3" bestFit="1" customWidth="1"/>
    <col min="4" max="4" width="12.140625" style="4" customWidth="1"/>
    <col min="5" max="5" width="15.28125" style="5" customWidth="1"/>
    <col min="6" max="16384" width="11.421875" style="2" customWidth="1"/>
  </cols>
  <sheetData>
    <row r="1" spans="1:5" ht="12.75" customHeight="1">
      <c r="A1" s="1" t="s">
        <v>1628</v>
      </c>
      <c r="B1" s="2" t="s">
        <v>1629</v>
      </c>
      <c r="C1" s="3" t="s">
        <v>1630</v>
      </c>
      <c r="E1" s="5" t="s">
        <v>1631</v>
      </c>
    </row>
    <row r="2" spans="1:5" ht="12.75" customHeight="1">
      <c r="A2" s="1" t="s">
        <v>1632</v>
      </c>
      <c r="B2" s="2" t="s">
        <v>1633</v>
      </c>
      <c r="E2" s="6" t="s">
        <v>2268</v>
      </c>
    </row>
    <row r="3" spans="1:5" ht="12.75" customHeight="1">
      <c r="A3" s="1" t="s">
        <v>1635</v>
      </c>
      <c r="B3" s="7" t="s">
        <v>1636</v>
      </c>
      <c r="E3" s="8"/>
    </row>
    <row r="4" spans="1:2" ht="12.75" customHeight="1">
      <c r="A4" s="1" t="s">
        <v>1637</v>
      </c>
      <c r="B4" s="9" t="s">
        <v>1638</v>
      </c>
    </row>
    <row r="5" spans="1:3" ht="12.75" customHeight="1">
      <c r="A5" s="1" t="s">
        <v>1639</v>
      </c>
      <c r="B5" s="10" t="s">
        <v>1640</v>
      </c>
      <c r="C5" s="3" t="s">
        <v>1630</v>
      </c>
    </row>
    <row r="6" spans="2:3" ht="10.5" customHeight="1">
      <c r="B6" s="11"/>
      <c r="C6" s="12"/>
    </row>
    <row r="7" spans="2:4" ht="11.25" customHeight="1">
      <c r="B7" s="14"/>
      <c r="D7" s="15" t="s">
        <v>1641</v>
      </c>
    </row>
    <row r="8" spans="2:4" ht="13.5" customHeight="1">
      <c r="B8" s="16" t="s">
        <v>1630</v>
      </c>
      <c r="C8" s="17"/>
      <c r="D8" s="18"/>
    </row>
    <row r="9" spans="1:5" s="11" customFormat="1" ht="12.75" customHeight="1">
      <c r="A9" s="54"/>
      <c r="B9" s="50" t="s">
        <v>1642</v>
      </c>
      <c r="C9" s="51" t="s">
        <v>1643</v>
      </c>
      <c r="D9" s="52" t="s">
        <v>1644</v>
      </c>
      <c r="E9" s="51" t="s">
        <v>1645</v>
      </c>
    </row>
    <row r="10" spans="1:5" ht="12.75" customHeight="1">
      <c r="A10" s="55">
        <v>100000</v>
      </c>
      <c r="B10" s="23" t="s">
        <v>1646</v>
      </c>
      <c r="C10" s="24">
        <f>+'[1]CGN96.001'!C11+'[1]CGN96.001Junta Central'!C11+'[1]CGN96.001Escuela'!C11</f>
        <v>559283576</v>
      </c>
      <c r="D10" s="24">
        <f>+'[1]CGN96.001'!D11+'[1]CGN96.001Junta Central'!D11+'[1]CGN96.001Escuela'!D11</f>
        <v>107053543</v>
      </c>
      <c r="E10" s="24">
        <f>SUM(C10:D10)</f>
        <v>666337119</v>
      </c>
    </row>
    <row r="11" spans="1:5" ht="12.75" customHeight="1">
      <c r="A11" s="55">
        <v>110000</v>
      </c>
      <c r="B11" s="23" t="s">
        <v>1647</v>
      </c>
      <c r="C11" s="24">
        <f>+'[1]CGN96.001'!C12+'[1]CGN96.001Junta Central'!C12+'[1]CGN96.001Escuela'!C12</f>
        <v>11475756</v>
      </c>
      <c r="D11" s="24">
        <f>+'[1]CGN96.001'!D12+'[1]CGN96.001Junta Central'!D12+'[1]CGN96.001Escuela'!D12</f>
        <v>0</v>
      </c>
      <c r="E11" s="24">
        <f aca="true" t="shared" si="0" ref="E11:E19">+C11+D11</f>
        <v>11475756</v>
      </c>
    </row>
    <row r="12" spans="1:5" ht="12.75" customHeight="1">
      <c r="A12" s="55">
        <v>110500</v>
      </c>
      <c r="B12" s="23" t="s">
        <v>1648</v>
      </c>
      <c r="C12" s="24">
        <f>+'[1]CGN96.001'!C13+'[1]CGN96.001Junta Central'!C13+'[1]CGN96.001Escuela'!C13</f>
        <v>46768</v>
      </c>
      <c r="D12" s="24">
        <f>+'[1]CGN96.001'!D13+'[1]CGN96.001Junta Central'!D13+'[1]CGN96.001Escuela'!D13</f>
        <v>0</v>
      </c>
      <c r="E12" s="24">
        <f t="shared" si="0"/>
        <v>46768</v>
      </c>
    </row>
    <row r="13" spans="1:5" ht="12.75" customHeight="1">
      <c r="A13" s="55">
        <v>110501</v>
      </c>
      <c r="B13" s="26" t="s">
        <v>1649</v>
      </c>
      <c r="C13" s="27">
        <f>+'[1]CGN96.001'!C14+'[1]CGN96.001Junta Central'!C14+'[1]CGN96.001Escuela'!C14</f>
        <v>118</v>
      </c>
      <c r="D13" s="27">
        <f>+'[1]CGN96.001'!D14+'[1]CGN96.001Junta Central'!D14+'[1]CGN96.001Escuela'!D14</f>
        <v>0</v>
      </c>
      <c r="E13" s="27">
        <f t="shared" si="0"/>
        <v>118</v>
      </c>
    </row>
    <row r="14" spans="1:5" ht="12.75" customHeight="1">
      <c r="A14" s="55">
        <v>110502</v>
      </c>
      <c r="B14" s="26" t="s">
        <v>1650</v>
      </c>
      <c r="C14" s="27">
        <f>+'[1]CGN96.001'!C15+'[1]CGN96.001Junta Central'!C15+'[1]CGN96.001Escuela'!C15</f>
        <v>46650</v>
      </c>
      <c r="D14" s="27">
        <f>+'[1]CGN96.001'!D15+'[1]CGN96.001Junta Central'!D15+'[1]CGN96.001Escuela'!D15</f>
        <v>0</v>
      </c>
      <c r="E14" s="27">
        <f t="shared" si="0"/>
        <v>46650</v>
      </c>
    </row>
    <row r="15" spans="1:5" ht="12.75" customHeight="1">
      <c r="A15" s="55">
        <v>111000</v>
      </c>
      <c r="B15" s="23" t="s">
        <v>1651</v>
      </c>
      <c r="C15" s="24">
        <f>+'[1]CGN96.001'!C16+'[1]CGN96.001Junta Central'!C16+'[1]CGN96.001Escuela'!C16</f>
        <v>1042698</v>
      </c>
      <c r="D15" s="24">
        <f>+'[1]CGN96.001'!D16+'[1]CGN96.001Junta Central'!D16+'[1]CGN96.001Escuela'!D16</f>
        <v>0</v>
      </c>
      <c r="E15" s="4">
        <f t="shared" si="0"/>
        <v>1042698</v>
      </c>
    </row>
    <row r="16" spans="1:5" ht="12.75" customHeight="1">
      <c r="A16" s="55">
        <v>111005</v>
      </c>
      <c r="B16" s="26" t="s">
        <v>1652</v>
      </c>
      <c r="C16" s="27">
        <f>+'[1]CGN96.001'!C17+'[1]CGN96.001Junta Central'!C17+'[1]CGN96.001Escuela'!C17</f>
        <v>455766</v>
      </c>
      <c r="D16" s="27">
        <f>+'[1]CGN96.001'!D17+'[1]CGN96.001Junta Central'!D17+'[1]CGN96.001Escuela'!D17</f>
        <v>0</v>
      </c>
      <c r="E16" s="21">
        <f t="shared" si="0"/>
        <v>455766</v>
      </c>
    </row>
    <row r="17" spans="1:5" ht="12.75" customHeight="1">
      <c r="A17" s="55">
        <v>111006</v>
      </c>
      <c r="B17" s="26" t="s">
        <v>1653</v>
      </c>
      <c r="C17" s="27">
        <f>+'[1]CGN96.001'!C18+'[1]CGN96.001Junta Central'!C18+'[1]CGN96.001Escuela'!C18</f>
        <v>586932</v>
      </c>
      <c r="D17" s="27">
        <f>+'[1]CGN96.001'!D18+'[1]CGN96.001Junta Central'!D18+'[1]CGN96.001Escuela'!D18</f>
        <v>0</v>
      </c>
      <c r="E17" s="21">
        <f t="shared" si="0"/>
        <v>586932</v>
      </c>
    </row>
    <row r="18" spans="1:5" ht="12.75" customHeight="1">
      <c r="A18" s="55">
        <v>111090</v>
      </c>
      <c r="B18" s="26" t="s">
        <v>1654</v>
      </c>
      <c r="C18" s="27">
        <f>+'[1]CGN96.001'!C19+'[1]CGN96.001Junta Central'!C19+'[1]CGN96.001Escuela'!C19</f>
        <v>0</v>
      </c>
      <c r="D18" s="27">
        <f>+'[1]CGN96.001'!D19+'[1]CGN96.001Junta Central'!D19+'[1]CGN96.001Escuela'!D19</f>
        <v>0</v>
      </c>
      <c r="E18" s="21">
        <f t="shared" si="0"/>
        <v>0</v>
      </c>
    </row>
    <row r="19" spans="1:5" ht="12.75" customHeight="1">
      <c r="A19" s="55">
        <v>112500</v>
      </c>
      <c r="B19" s="28" t="s">
        <v>1655</v>
      </c>
      <c r="C19" s="24">
        <f>+'[1]CGN96.001'!C20+'[1]CGN96.001Junta Central'!C20+'[1]CGN96.001Escuela'!C20</f>
        <v>10386290</v>
      </c>
      <c r="D19" s="24">
        <f>+'[1]CGN96.001'!D20+'[1]CGN96.001Junta Central'!D20+'[1]CGN96.001Escuela'!D20</f>
        <v>0</v>
      </c>
      <c r="E19" s="4">
        <f t="shared" si="0"/>
        <v>10386290</v>
      </c>
    </row>
    <row r="20" spans="1:5" ht="12.75" customHeight="1">
      <c r="A20" s="55">
        <v>112504</v>
      </c>
      <c r="B20" s="26" t="s">
        <v>1656</v>
      </c>
      <c r="C20" s="27">
        <f>+'[1]CGN96.001'!C21+'[1]CGN96.001Junta Central'!C21+'[1]CGN96.001Escuela'!C21</f>
        <v>9621764</v>
      </c>
      <c r="D20" s="27">
        <f>+'[1]CGN96.001'!D21+'[1]CGN96.001Junta Central'!D21+'[1]CGN96.001Escuela'!D21</f>
        <v>0</v>
      </c>
      <c r="E20" s="21">
        <f>SUM(C20:D20)</f>
        <v>9621764</v>
      </c>
    </row>
    <row r="21" spans="1:5" ht="12" customHeight="1">
      <c r="A21" s="55">
        <v>112506</v>
      </c>
      <c r="B21" s="26" t="s">
        <v>1657</v>
      </c>
      <c r="C21" s="27">
        <f>+'[1]CGN96.001'!C22+'[1]CGN96.001Junta Central'!C22+'[1]CGN96.001Escuela'!C22</f>
        <v>764526</v>
      </c>
      <c r="D21" s="27">
        <f>+'[1]CGN96.001'!D22+'[1]CGN96.001Junta Central'!D22+'[1]CGN96.001Escuela'!D22</f>
        <v>0</v>
      </c>
      <c r="E21" s="49">
        <f>+C21+D21</f>
        <v>764526</v>
      </c>
    </row>
    <row r="22" spans="1:5" ht="12.75" customHeight="1">
      <c r="A22" s="55">
        <v>120000</v>
      </c>
      <c r="B22" s="23" t="s">
        <v>1658</v>
      </c>
      <c r="C22" s="24">
        <f>+'[1]CGN96.001'!C23+'[1]CGN96.001Junta Central'!C23+'[1]CGN96.001Escuela'!C23</f>
        <v>195493965</v>
      </c>
      <c r="D22" s="24">
        <f>+'[1]CGN96.001'!D23+'[1]CGN96.001Junta Central'!D23+'[1]CGN96.001Escuela'!D23</f>
        <v>0</v>
      </c>
      <c r="E22" s="30">
        <f>SUM(C22:D22)</f>
        <v>195493965</v>
      </c>
    </row>
    <row r="23" spans="1:5" ht="12.75" customHeight="1">
      <c r="A23" s="55">
        <v>120100</v>
      </c>
      <c r="B23" s="23" t="s">
        <v>1659</v>
      </c>
      <c r="C23" s="24">
        <f>+'[1]CGN96.001'!C24+'[1]CGN96.001Junta Central'!C24+'[1]CGN96.001Escuela'!C24</f>
        <v>195444756</v>
      </c>
      <c r="D23" s="24">
        <f>+'[1]CGN96.001'!D24+'[1]CGN96.001Junta Central'!D24+'[1]CGN96.001Escuela'!D24</f>
        <v>0</v>
      </c>
      <c r="E23" s="30">
        <f aca="true" t="shared" si="1" ref="E23:E30">+C23+D23</f>
        <v>195444756</v>
      </c>
    </row>
    <row r="24" spans="1:5" ht="12.75" customHeight="1">
      <c r="A24" s="55">
        <v>120101</v>
      </c>
      <c r="B24" s="26" t="s">
        <v>1660</v>
      </c>
      <c r="C24" s="27">
        <f>+'[1]CGN96.001'!C25+'[1]CGN96.001Junta Central'!C25+'[1]CGN96.001Escuela'!C25</f>
        <v>50956172</v>
      </c>
      <c r="D24" s="27">
        <f>+'[1]CGN96.001'!D25+'[1]CGN96.001Junta Central'!D25+'[1]CGN96.001Escuela'!D25</f>
        <v>0</v>
      </c>
      <c r="E24" s="27">
        <f t="shared" si="1"/>
        <v>50956172</v>
      </c>
    </row>
    <row r="25" spans="1:5" ht="12.75" customHeight="1">
      <c r="A25" s="55">
        <v>120106</v>
      </c>
      <c r="B25" s="26" t="s">
        <v>1661</v>
      </c>
      <c r="C25" s="27">
        <f>+'[1]CGN96.001'!C26+'[1]CGN96.001Junta Central'!C26+'[1]CGN96.001Escuela'!C26</f>
        <v>144488584</v>
      </c>
      <c r="D25" s="27">
        <f>+'[1]CGN96.001'!D26+'[1]CGN96.001Junta Central'!D26+'[1]CGN96.001Escuela'!D26</f>
        <v>0</v>
      </c>
      <c r="E25" s="27">
        <f t="shared" si="1"/>
        <v>144488584</v>
      </c>
    </row>
    <row r="26" spans="1:5" ht="12.75" customHeight="1">
      <c r="A26" s="55">
        <v>120200</v>
      </c>
      <c r="B26" s="23" t="s">
        <v>1662</v>
      </c>
      <c r="C26" s="24">
        <f>+'[1]CGN96.001'!C27+'[1]CGN96.001Junta Central'!C27+'[1]CGN96.001Escuela'!C27</f>
        <v>49209</v>
      </c>
      <c r="D26" s="24">
        <f>+'[1]CGN96.001'!D27+'[1]CGN96.001Junta Central'!D27+'[1]CGN96.001Escuela'!D27</f>
        <v>0</v>
      </c>
      <c r="E26" s="4">
        <f t="shared" si="1"/>
        <v>49209</v>
      </c>
    </row>
    <row r="27" spans="1:5" ht="12.75" customHeight="1">
      <c r="A27" s="55">
        <v>120290</v>
      </c>
      <c r="B27" s="26" t="s">
        <v>1663</v>
      </c>
      <c r="C27" s="27">
        <f>+'[1]CGN96.001'!C28+'[1]CGN96.001Junta Central'!C28+'[1]CGN96.001Escuela'!C28</f>
        <v>49209</v>
      </c>
      <c r="D27" s="27">
        <f>+'[1]CGN96.001'!D28+'[1]CGN96.001Junta Central'!D28+'[1]CGN96.001Escuela'!D28</f>
        <v>0</v>
      </c>
      <c r="E27" s="21">
        <f t="shared" si="1"/>
        <v>49209</v>
      </c>
    </row>
    <row r="28" spans="1:5" ht="12.75" customHeight="1">
      <c r="A28" s="55">
        <v>120800</v>
      </c>
      <c r="B28" s="23" t="s">
        <v>1664</v>
      </c>
      <c r="C28" s="24">
        <f>+'[1]CGN96.001'!C29+'[1]CGN96.001Junta Central'!C29+'[1]CGN96.001Escuela'!C29</f>
        <v>0</v>
      </c>
      <c r="D28" s="24">
        <f>+'[1]CGN96.001'!D29+'[1]CGN96.001Junta Central'!D29+'[1]CGN96.001Escuela'!D29</f>
        <v>0</v>
      </c>
      <c r="E28" s="4">
        <f t="shared" si="1"/>
        <v>0</v>
      </c>
    </row>
    <row r="29" spans="1:5" ht="12.75" customHeight="1">
      <c r="A29" s="55">
        <v>120802</v>
      </c>
      <c r="B29" s="26" t="s">
        <v>1665</v>
      </c>
      <c r="C29" s="27">
        <f>+'[1]CGN96.001'!C30+'[1]CGN96.001Junta Central'!C30+'[1]CGN96.001Escuela'!C30</f>
        <v>0</v>
      </c>
      <c r="D29" s="27">
        <f>+'[1]CGN96.001'!D30+'[1]CGN96.001Junta Central'!D30+'[1]CGN96.001Escuela'!D30</f>
        <v>0</v>
      </c>
      <c r="E29" s="21">
        <f t="shared" si="1"/>
        <v>0</v>
      </c>
    </row>
    <row r="30" spans="1:5" ht="12.75" customHeight="1">
      <c r="A30" s="55">
        <v>120890</v>
      </c>
      <c r="B30" s="26" t="s">
        <v>1666</v>
      </c>
      <c r="C30" s="27">
        <f>+'[1]CGN96.001'!C31+'[1]CGN96.001Junta Central'!C31+'[1]CGN96.001Escuela'!C31</f>
        <v>0</v>
      </c>
      <c r="D30" s="27">
        <f>+'[1]CGN96.001'!D31+'[1]CGN96.001Junta Central'!D31+'[1]CGN96.001Escuela'!D31</f>
        <v>0</v>
      </c>
      <c r="E30" s="27">
        <f t="shared" si="1"/>
        <v>0</v>
      </c>
    </row>
    <row r="31" spans="1:5" ht="12.75" customHeight="1">
      <c r="A31" s="55">
        <v>140000</v>
      </c>
      <c r="B31" s="23" t="s">
        <v>1667</v>
      </c>
      <c r="C31" s="24">
        <f>+'[1]CGN96.001'!C32+'[1]CGN96.001Junta Central'!C32+'[1]CGN96.001Escuela'!C32</f>
        <v>352188529</v>
      </c>
      <c r="D31" s="24">
        <f>+'[1]CGN96.001'!D32+'[1]CGN96.001Junta Central'!D32+'[1]CGN96.001Escuela'!D32</f>
        <v>0</v>
      </c>
      <c r="E31" s="24">
        <f>SUM(C31:D31)</f>
        <v>352188529</v>
      </c>
    </row>
    <row r="32" spans="1:5" ht="12.75" customHeight="1">
      <c r="A32" s="55">
        <v>140100</v>
      </c>
      <c r="B32" s="28" t="s">
        <v>1668</v>
      </c>
      <c r="C32" s="24">
        <f>+'[1]CGN96.001'!C33+'[1]CGN96.001Junta Central'!C33+'[1]CGN96.001Escuela'!C33</f>
        <v>0</v>
      </c>
      <c r="D32" s="24">
        <f>+'[1]CGN96.001'!D33+'[1]CGN96.001Junta Central'!D33+'[1]CGN96.001Escuela'!D33</f>
        <v>0</v>
      </c>
      <c r="E32" s="24">
        <f aca="true" t="shared" si="2" ref="E32:E38">+C32+D32</f>
        <v>0</v>
      </c>
    </row>
    <row r="33" spans="1:5" ht="12.75" customHeight="1">
      <c r="A33" s="55">
        <v>140190</v>
      </c>
      <c r="B33" s="26" t="s">
        <v>1669</v>
      </c>
      <c r="C33" s="27">
        <f>+'[1]CGN96.001'!C34+'[1]CGN96.001Junta Central'!C34+'[1]CGN96.001Escuela'!C34</f>
        <v>0</v>
      </c>
      <c r="D33" s="27">
        <f>+'[1]CGN96.001'!D34+'[1]CGN96.001Junta Central'!D34+'[1]CGN96.001Escuela'!D34</f>
        <v>0</v>
      </c>
      <c r="E33" s="21">
        <f t="shared" si="2"/>
        <v>0</v>
      </c>
    </row>
    <row r="34" spans="1:5" ht="12.75" customHeight="1">
      <c r="A34" s="55">
        <v>140400</v>
      </c>
      <c r="B34" s="23" t="s">
        <v>1655</v>
      </c>
      <c r="C34" s="24">
        <f>+'[1]CGN96.001'!C35+'[1]CGN96.001Junta Central'!C35+'[1]CGN96.001Escuela'!C35</f>
        <v>894919</v>
      </c>
      <c r="D34" s="24">
        <f>+'[1]CGN96.001'!D35+'[1]CGN96.001Junta Central'!D35+'[1]CGN96.001Escuela'!D35</f>
        <v>0</v>
      </c>
      <c r="E34" s="4">
        <f t="shared" si="2"/>
        <v>894919</v>
      </c>
    </row>
    <row r="35" spans="1:5" ht="12.75" customHeight="1">
      <c r="A35" s="55">
        <v>140414</v>
      </c>
      <c r="B35" s="26" t="s">
        <v>1670</v>
      </c>
      <c r="C35" s="27">
        <f>+'[1]CGN96.001'!C36+'[1]CGN96.001Junta Central'!C36+'[1]CGN96.001Escuela'!C36</f>
        <v>894919</v>
      </c>
      <c r="D35" s="24">
        <f>+'[1]CGN96.001'!D36+'[1]CGN96.001Junta Central'!D36+'[1]CGN96.001Escuela'!D36</f>
        <v>0</v>
      </c>
      <c r="E35" s="21">
        <f t="shared" si="2"/>
        <v>894919</v>
      </c>
    </row>
    <row r="36" spans="1:5" ht="12.75" customHeight="1">
      <c r="A36" s="55">
        <v>140415</v>
      </c>
      <c r="B36" s="26" t="s">
        <v>1671</v>
      </c>
      <c r="C36" s="27">
        <f>+'[1]CGN96.001'!C37+'[1]CGN96.001Junta Central'!C37+'[1]CGN96.001Escuela'!C37</f>
        <v>0</v>
      </c>
      <c r="D36" s="27">
        <f>+'[1]CGN96.001'!D37+'[1]CGN96.001Junta Central'!D37+'[1]CGN96.001Escuela'!D37</f>
        <v>0</v>
      </c>
      <c r="E36" s="21">
        <f t="shared" si="2"/>
        <v>0</v>
      </c>
    </row>
    <row r="37" spans="1:5" ht="12.75" customHeight="1">
      <c r="A37" s="55">
        <v>140700</v>
      </c>
      <c r="B37" s="23" t="s">
        <v>1672</v>
      </c>
      <c r="C37" s="24">
        <f>+'[1]CGN96.001'!C38+'[1]CGN96.001Junta Central'!C38+'[1]CGN96.001Escuela'!C38</f>
        <v>500241</v>
      </c>
      <c r="D37" s="24">
        <f>+'[1]CGN96.001'!D38+'[1]CGN96.001Junta Central'!D38+'[1]CGN96.001Escuela'!D38</f>
        <v>0</v>
      </c>
      <c r="E37" s="4">
        <f t="shared" si="2"/>
        <v>500241</v>
      </c>
    </row>
    <row r="38" spans="1:5" ht="12.75" customHeight="1">
      <c r="A38" s="55">
        <v>140701</v>
      </c>
      <c r="B38" s="26" t="s">
        <v>1673</v>
      </c>
      <c r="C38" s="27">
        <f>+'[1]CGN96.001'!C39+'[1]CGN96.001Junta Central'!C39+'[1]CGN96.001Escuela'!C39</f>
        <v>500241</v>
      </c>
      <c r="D38" s="27">
        <f>+'[1]CGN96.001'!D39+'[1]CGN96.001Junta Central'!D39+'[1]CGN96.001Escuela'!D39</f>
        <v>0</v>
      </c>
      <c r="E38" s="21">
        <f t="shared" si="2"/>
        <v>500241</v>
      </c>
    </row>
    <row r="39" spans="1:5" ht="12.75" customHeight="1">
      <c r="A39" s="55">
        <v>140790</v>
      </c>
      <c r="B39" s="26" t="s">
        <v>1674</v>
      </c>
      <c r="C39" s="27">
        <f>+'[1]CGN96.001'!C40+'[1]CGN96.001Junta Central'!C40+'[1]CGN96.001Escuela'!C40</f>
        <v>0</v>
      </c>
      <c r="D39" s="27">
        <f>+'[1]CGN96.001'!D40+'[1]CGN96.001Junta Central'!D40+'[1]CGN96.001Escuela'!D40</f>
        <v>0</v>
      </c>
      <c r="E39" s="21"/>
    </row>
    <row r="40" spans="1:5" ht="12.75" customHeight="1">
      <c r="A40" s="55">
        <v>141500</v>
      </c>
      <c r="B40" s="23" t="s">
        <v>1675</v>
      </c>
      <c r="C40" s="24">
        <f>+'[1]CGN96.001'!C41+'[1]CGN96.001Junta Central'!C41+'[1]CGN96.001Escuela'!C41</f>
        <v>0</v>
      </c>
      <c r="D40" s="24">
        <f>+'[1]CGN96.001'!D41+'[1]CGN96.001Junta Central'!D41+'[1]CGN96.001Escuela'!D41</f>
        <v>0</v>
      </c>
      <c r="E40" s="4">
        <f aca="true" t="shared" si="3" ref="E40:E47">+C40+D40</f>
        <v>0</v>
      </c>
    </row>
    <row r="41" spans="1:5" ht="12.75" customHeight="1">
      <c r="A41" s="55">
        <v>141590</v>
      </c>
      <c r="B41" s="26" t="s">
        <v>1676</v>
      </c>
      <c r="C41" s="27">
        <f>+'[1]CGN96.001'!C42+'[1]CGN96.001Junta Central'!C42+'[1]CGN96.001Escuela'!C42</f>
        <v>0</v>
      </c>
      <c r="D41" s="27">
        <f>+'[1]CGN96.001'!D42+'[1]CGN96.001Junta Central'!D42+'[1]CGN96.001Escuela'!D42</f>
        <v>0</v>
      </c>
      <c r="E41" s="21">
        <f t="shared" si="3"/>
        <v>0</v>
      </c>
    </row>
    <row r="42" spans="1:5" ht="12.75" customHeight="1">
      <c r="A42" s="55">
        <v>142000</v>
      </c>
      <c r="B42" s="23" t="s">
        <v>1677</v>
      </c>
      <c r="C42" s="24">
        <f>+'[1]CGN96.001'!C43+'[1]CGN96.001Junta Central'!C43+'[1]CGN96.001Escuela'!C43</f>
        <v>88027031</v>
      </c>
      <c r="D42" s="24">
        <f>+'[1]CGN96.001'!D43+'[1]CGN96.001Junta Central'!D43+'[1]CGN96.001Escuela'!D43</f>
        <v>0</v>
      </c>
      <c r="E42" s="24">
        <f t="shared" si="3"/>
        <v>88027031</v>
      </c>
    </row>
    <row r="43" spans="1:5" ht="12.75" customHeight="1">
      <c r="A43" s="55">
        <v>142003</v>
      </c>
      <c r="B43" s="26" t="s">
        <v>1678</v>
      </c>
      <c r="C43" s="27">
        <f>+'[1]CGN96.001'!C44+'[1]CGN96.001Junta Central'!C44+'[1]CGN96.001Escuela'!C44</f>
        <v>9764331</v>
      </c>
      <c r="D43" s="27">
        <f>+'[1]CGN96.001'!D44+'[1]CGN96.001Junta Central'!D44+'[1]CGN96.001Escuela'!D44</f>
        <v>0</v>
      </c>
      <c r="E43" s="27">
        <f t="shared" si="3"/>
        <v>9764331</v>
      </c>
    </row>
    <row r="44" spans="1:5" ht="12.75" customHeight="1">
      <c r="A44" s="55">
        <v>142005</v>
      </c>
      <c r="B44" s="26" t="s">
        <v>1679</v>
      </c>
      <c r="C44" s="27">
        <f>+'[1]CGN96.001'!C45+'[1]CGN96.001Junta Central'!C45+'[1]CGN96.001Escuela'!C45</f>
        <v>78235149</v>
      </c>
      <c r="D44" s="27">
        <f>+'[1]CGN96.001'!D45+'[1]CGN96.001Junta Central'!D45+'[1]CGN96.001Escuela'!D45</f>
        <v>0</v>
      </c>
      <c r="E44" s="27">
        <f t="shared" si="3"/>
        <v>78235149</v>
      </c>
    </row>
    <row r="45" spans="1:5" ht="12.75" customHeight="1">
      <c r="A45" s="55">
        <v>142012</v>
      </c>
      <c r="B45" s="26" t="s">
        <v>1680</v>
      </c>
      <c r="C45" s="27">
        <f>+'[1]CGN96.001'!C46+'[1]CGN96.001Junta Central'!C46+'[1]CGN96.001Escuela'!C46</f>
        <v>27551</v>
      </c>
      <c r="D45" s="27">
        <f>+'[1]CGN96.001'!D46+'[1]CGN96.001Junta Central'!D46+'[1]CGN96.001Escuela'!D46</f>
        <v>0</v>
      </c>
      <c r="E45" s="21">
        <f t="shared" si="3"/>
        <v>27551</v>
      </c>
    </row>
    <row r="46" spans="1:5" ht="12.75" customHeight="1">
      <c r="A46" s="55">
        <v>142013</v>
      </c>
      <c r="B46" s="26" t="s">
        <v>1681</v>
      </c>
      <c r="C46" s="27">
        <f>+'[1]CGN96.001'!C47+'[1]CGN96.001Junta Central'!C47+'[1]CGN96.001Escuela'!C47</f>
        <v>0</v>
      </c>
      <c r="D46" s="27">
        <f>+'[1]CGN96.001'!D47+'[1]CGN96.001Junta Central'!D47+'[1]CGN96.001Escuela'!D47</f>
        <v>0</v>
      </c>
      <c r="E46" s="21">
        <f t="shared" si="3"/>
        <v>0</v>
      </c>
    </row>
    <row r="47" spans="1:5" ht="12.75" customHeight="1">
      <c r="A47" s="55">
        <v>142090</v>
      </c>
      <c r="B47" s="26" t="s">
        <v>1682</v>
      </c>
      <c r="C47" s="27">
        <f>+'[1]CGN96.001'!C48+'[1]CGN96.001Junta Central'!C48+'[1]CGN96.001Escuela'!C48</f>
        <v>0</v>
      </c>
      <c r="D47" s="27">
        <f>+'[1]CGN96.001'!D48+'[1]CGN96.001Junta Central'!D48+'[1]CGN96.001Escuela'!D48</f>
        <v>0</v>
      </c>
      <c r="E47" s="21">
        <f t="shared" si="3"/>
        <v>0</v>
      </c>
    </row>
    <row r="48" spans="1:5" ht="12.75" customHeight="1">
      <c r="A48" s="55">
        <v>142200</v>
      </c>
      <c r="B48" s="23" t="s">
        <v>1683</v>
      </c>
      <c r="C48" s="24">
        <f>+'[1]CGN96.001'!C49+'[1]CGN96.001Junta Central'!C49+'[1]CGN96.001Escuela'!C49</f>
        <v>2274</v>
      </c>
      <c r="D48" s="24">
        <f>+'[1]CGN96.001'!D49+'[1]CGN96.001Junta Central'!D49+'[1]CGN96.001Escuela'!D49</f>
        <v>0</v>
      </c>
      <c r="E48" s="4">
        <f>SUM(C48:D48)</f>
        <v>2274</v>
      </c>
    </row>
    <row r="49" spans="1:5" ht="12.75" customHeight="1">
      <c r="A49" s="55">
        <v>142250</v>
      </c>
      <c r="B49" s="26" t="s">
        <v>1684</v>
      </c>
      <c r="C49" s="27">
        <f>+'[1]CGN96.001'!C50+'[1]CGN96.001Junta Central'!C50+'[1]CGN96.001Escuela'!C50</f>
        <v>2274</v>
      </c>
      <c r="D49" s="27">
        <f>+'[1]CGN96.001'!D50+'[1]CGN96.001Junta Central'!D50+'[1]CGN96.001Escuela'!D50</f>
        <v>0</v>
      </c>
      <c r="E49" s="21">
        <f>SUM(C49:D49)</f>
        <v>2274</v>
      </c>
    </row>
    <row r="50" spans="1:5" ht="12.75" customHeight="1">
      <c r="A50" s="55">
        <v>142500</v>
      </c>
      <c r="B50" s="23" t="s">
        <v>1685</v>
      </c>
      <c r="C50" s="24">
        <f>+'[1]CGN96.001'!C51+'[1]CGN96.001Junta Central'!C51+'[1]CGN96.001Escuela'!C51</f>
        <v>257303757</v>
      </c>
      <c r="D50" s="24">
        <f>+'[1]CGN96.001'!D51+'[1]CGN96.001Junta Central'!D51+'[1]CGN96.001Escuela'!D51</f>
        <v>0</v>
      </c>
      <c r="E50" s="24">
        <f>+C50+D50</f>
        <v>257303757</v>
      </c>
    </row>
    <row r="51" spans="1:5" ht="12.75" customHeight="1">
      <c r="A51" s="55">
        <v>142503</v>
      </c>
      <c r="B51" s="26" t="s">
        <v>1686</v>
      </c>
      <c r="C51" s="27">
        <f>+'[1]CGN96.001'!C52+'[1]CGN96.001Junta Central'!C52+'[1]CGN96.001Escuela'!C52</f>
        <v>52552787</v>
      </c>
      <c r="D51" s="27">
        <f>+'[1]CGN96.001'!D52+'[1]CGN96.001Junta Central'!D52+'[1]CGN96.001Escuela'!D52</f>
        <v>0</v>
      </c>
      <c r="E51" s="27">
        <f>SUM(C51:D51)</f>
        <v>52552787</v>
      </c>
    </row>
    <row r="52" spans="1:5" ht="12.75" customHeight="1">
      <c r="A52" s="55">
        <v>142504</v>
      </c>
      <c r="B52" s="26" t="s">
        <v>1687</v>
      </c>
      <c r="C52" s="27">
        <f>+'[1]CGN96.001'!C53+'[1]CGN96.001Junta Central'!C53+'[1]CGN96.001Escuela'!C53</f>
        <v>204750970</v>
      </c>
      <c r="D52" s="27">
        <f>+'[1]CGN96.001'!D53+'[1]CGN96.001Junta Central'!D53+'[1]CGN96.001Escuela'!D53</f>
        <v>0</v>
      </c>
      <c r="E52" s="27">
        <f>SUM(C52:D52)</f>
        <v>204750970</v>
      </c>
    </row>
    <row r="53" spans="1:5" ht="12.75" customHeight="1">
      <c r="A53" s="55">
        <v>147000</v>
      </c>
      <c r="B53" s="23" t="s">
        <v>1688</v>
      </c>
      <c r="C53" s="24">
        <f>+'[1]CGN96.001'!C54+'[1]CGN96.001Junta Central'!C54+'[1]CGN96.001Escuela'!C54</f>
        <v>5460319</v>
      </c>
      <c r="D53" s="24">
        <f>+'[1]CGN96.001'!D54+'[1]CGN96.001Junta Central'!D54+'[1]CGN96.001Escuela'!D54</f>
        <v>0</v>
      </c>
      <c r="E53" s="24">
        <f aca="true" t="shared" si="4" ref="E53:E92">+C53+D53</f>
        <v>5460319</v>
      </c>
    </row>
    <row r="54" spans="1:5" ht="12.75" customHeight="1">
      <c r="A54" s="55">
        <v>147002</v>
      </c>
      <c r="B54" s="26" t="s">
        <v>1689</v>
      </c>
      <c r="C54" s="27">
        <f>+'[1]CGN96.001'!C55+'[1]CGN96.001Junta Central'!C55+'[1]CGN96.001Escuela'!C55</f>
        <v>69396</v>
      </c>
      <c r="D54" s="27">
        <f>+'[1]CGN96.001'!D55+'[1]CGN96.001Junta Central'!D55+'[1]CGN96.001Escuela'!D55</f>
        <v>0</v>
      </c>
      <c r="E54" s="27">
        <f t="shared" si="4"/>
        <v>69396</v>
      </c>
    </row>
    <row r="55" spans="1:5" ht="12.75" customHeight="1">
      <c r="A55" s="55">
        <v>147013</v>
      </c>
      <c r="B55" s="26" t="s">
        <v>1690</v>
      </c>
      <c r="C55" s="27">
        <f>+'[1]CGN96.001'!C56+'[1]CGN96.001Junta Central'!C56+'[1]CGN96.001Escuela'!C56</f>
        <v>100246</v>
      </c>
      <c r="D55" s="27">
        <f>+'[1]CGN96.001'!D56+'[1]CGN96.001Junta Central'!D56+'[1]CGN96.001Escuela'!D56</f>
        <v>0</v>
      </c>
      <c r="E55" s="27">
        <f t="shared" si="4"/>
        <v>100246</v>
      </c>
    </row>
    <row r="56" spans="1:5" ht="12.75" customHeight="1">
      <c r="A56" s="55">
        <v>147028</v>
      </c>
      <c r="B56" s="26" t="s">
        <v>1691</v>
      </c>
      <c r="C56" s="27">
        <f>+'[1]CGN96.001'!C57+'[1]CGN96.001Junta Central'!C57+'[1]CGN96.001Escuela'!C57</f>
        <v>2388</v>
      </c>
      <c r="D56" s="27">
        <f>+'[1]CGN96.001'!D57+'[1]CGN96.001Junta Central'!D57+'[1]CGN96.001Escuela'!D57</f>
        <v>0</v>
      </c>
      <c r="E56" s="27">
        <f t="shared" si="4"/>
        <v>2388</v>
      </c>
    </row>
    <row r="57" spans="1:5" ht="12" customHeight="1">
      <c r="A57" s="55">
        <v>147090</v>
      </c>
      <c r="B57" s="26" t="s">
        <v>1692</v>
      </c>
      <c r="C57" s="24">
        <f>+'[1]CGN96.001'!C58+'[1]CGN96.001Junta Central'!C58+'[1]CGN96.001Escuela'!C58</f>
        <v>5288289</v>
      </c>
      <c r="D57" s="24">
        <f>+'[1]CGN96.001'!D58+'[1]CGN96.001Junta Central'!D58+'[1]CGN96.001Escuela'!D58</f>
        <v>0</v>
      </c>
      <c r="E57" s="27">
        <f t="shared" si="4"/>
        <v>5288289</v>
      </c>
    </row>
    <row r="58" spans="1:5" ht="12.75" customHeight="1">
      <c r="A58" s="55">
        <v>148000</v>
      </c>
      <c r="B58" s="23" t="s">
        <v>1693</v>
      </c>
      <c r="C58" s="24">
        <f>+'[1]CGN96.001'!C59+'[1]CGN96.001Junta Central'!C59+'[1]CGN96.001Escuela'!C59</f>
        <v>-12</v>
      </c>
      <c r="D58" s="24">
        <f>+'[1]CGN96.001'!D59+'[1]CGN96.001Junta Central'!D59+'[1]CGN96.001Escuela'!D59</f>
        <v>0</v>
      </c>
      <c r="E58" s="4">
        <f t="shared" si="4"/>
        <v>-12</v>
      </c>
    </row>
    <row r="59" spans="1:5" ht="12.75" customHeight="1">
      <c r="A59" s="55">
        <v>148006</v>
      </c>
      <c r="B59" s="26" t="s">
        <v>1694</v>
      </c>
      <c r="C59" s="27">
        <f>+'[1]CGN96.001'!C60+'[1]CGN96.001Junta Central'!C60+'[1]CGN96.001Escuela'!C60</f>
        <v>0</v>
      </c>
      <c r="D59" s="27">
        <f>+'[1]CGN96.001'!D60+'[1]CGN96.001Junta Central'!D60+'[1]CGN96.001Escuela'!D60</f>
        <v>0</v>
      </c>
      <c r="E59" s="21">
        <f t="shared" si="4"/>
        <v>0</v>
      </c>
    </row>
    <row r="60" spans="1:5" ht="12.75" customHeight="1">
      <c r="A60" s="55">
        <v>148009</v>
      </c>
      <c r="B60" s="26" t="s">
        <v>1695</v>
      </c>
      <c r="C60" s="27">
        <f>+'[1]CGN96.001'!C61+'[1]CGN96.001Junta Central'!C61+'[1]CGN96.001Escuela'!C61</f>
        <v>0</v>
      </c>
      <c r="D60" s="27">
        <f>+'[1]CGN96.001'!D61+'[1]CGN96.001Junta Central'!D61+'[1]CGN96.001Escuela'!D61</f>
        <v>0</v>
      </c>
      <c r="E60" s="21">
        <f t="shared" si="4"/>
        <v>0</v>
      </c>
    </row>
    <row r="61" spans="1:5" ht="12.75" customHeight="1">
      <c r="A61" s="55">
        <v>148012</v>
      </c>
      <c r="B61" s="26" t="s">
        <v>1696</v>
      </c>
      <c r="C61" s="27">
        <f>+'[1]CGN96.001'!C62+'[1]CGN96.001Junta Central'!C62+'[1]CGN96.001Escuela'!C62</f>
        <v>-12</v>
      </c>
      <c r="D61" s="27">
        <f>+'[1]CGN96.001'!D62+'[1]CGN96.001Junta Central'!D62+'[1]CGN96.001Escuela'!D62</f>
        <v>0</v>
      </c>
      <c r="E61" s="21">
        <f t="shared" si="4"/>
        <v>-12</v>
      </c>
    </row>
    <row r="62" spans="1:5" ht="12.75" customHeight="1">
      <c r="A62" s="55">
        <v>148090</v>
      </c>
      <c r="B62" s="26" t="s">
        <v>1697</v>
      </c>
      <c r="C62" s="27">
        <f>+'[1]CGN96.001'!C63+'[1]CGN96.001Junta Central'!C63+'[1]CGN96.001Escuela'!C63</f>
        <v>0</v>
      </c>
      <c r="D62" s="27">
        <f>+'[1]CGN96.001'!D63+'[1]CGN96.001Junta Central'!D63+'[1]CGN96.001Escuela'!D63</f>
        <v>0</v>
      </c>
      <c r="E62" s="27">
        <f t="shared" si="4"/>
        <v>0</v>
      </c>
    </row>
    <row r="63" spans="1:5" ht="12.75" customHeight="1">
      <c r="A63" s="55">
        <v>160000</v>
      </c>
      <c r="B63" s="23" t="s">
        <v>1698</v>
      </c>
      <c r="C63" s="24">
        <f>+'[1]CGN96.001'!C64+'[1]CGN96.001Junta Central'!C64+'[1]CGN96.001Escuela'!C64</f>
        <v>0</v>
      </c>
      <c r="D63" s="24">
        <f>+'[1]CGN96.001'!D64+'[1]CGN96.001Junta Central'!D64+'[1]CGN96.001Escuela'!D64</f>
        <v>11449164</v>
      </c>
      <c r="E63" s="31">
        <f t="shared" si="4"/>
        <v>11449164</v>
      </c>
    </row>
    <row r="64" spans="1:5" ht="12.75" customHeight="1">
      <c r="A64" s="55">
        <v>160500</v>
      </c>
      <c r="B64" s="23" t="s">
        <v>1699</v>
      </c>
      <c r="C64" s="24">
        <f>+'[1]CGN96.001'!C65+'[1]CGN96.001Junta Central'!C65+'[1]CGN96.001Escuela'!C65</f>
        <v>0</v>
      </c>
      <c r="D64" s="24">
        <f>+'[1]CGN96.001'!D65+'[1]CGN96.001Junta Central'!D65+'[1]CGN96.001Escuela'!D65</f>
        <v>1592775</v>
      </c>
      <c r="E64" s="31">
        <f t="shared" si="4"/>
        <v>1592775</v>
      </c>
    </row>
    <row r="65" spans="1:5" ht="12.75" customHeight="1">
      <c r="A65" s="55">
        <v>160501</v>
      </c>
      <c r="B65" s="26" t="s">
        <v>1700</v>
      </c>
      <c r="C65" s="27">
        <f>+'[1]CGN96.001'!C66+'[1]CGN96.001Junta Central'!C66+'[1]CGN96.001Escuela'!C66</f>
        <v>0</v>
      </c>
      <c r="D65" s="27">
        <f>+'[1]CGN96.001'!D66+'[1]CGN96.001Junta Central'!D66+'[1]CGN96.001Escuela'!D66</f>
        <v>1592775</v>
      </c>
      <c r="E65" s="32">
        <f t="shared" si="4"/>
        <v>1592775</v>
      </c>
    </row>
    <row r="66" spans="1:5" ht="12.75" customHeight="1">
      <c r="A66" s="55">
        <v>160502</v>
      </c>
      <c r="B66" s="26" t="s">
        <v>1701</v>
      </c>
      <c r="C66" s="27">
        <f>+'[1]CGN96.001'!C67+'[1]CGN96.001Junta Central'!C67+'[1]CGN96.001Escuela'!C67</f>
        <v>0</v>
      </c>
      <c r="D66" s="27">
        <f>+'[1]CGN96.001'!D67+'[1]CGN96.001Junta Central'!D67+'[1]CGN96.001Escuela'!D67</f>
        <v>0</v>
      </c>
      <c r="E66" s="32">
        <f t="shared" si="4"/>
        <v>0</v>
      </c>
    </row>
    <row r="67" spans="1:5" ht="12.75" customHeight="1">
      <c r="A67" s="55">
        <v>161500</v>
      </c>
      <c r="B67" s="23" t="s">
        <v>1702</v>
      </c>
      <c r="C67" s="24">
        <f>+'[1]CGN96.001'!C68+'[1]CGN96.001Junta Central'!C68+'[1]CGN96.001Escuela'!C68</f>
        <v>0</v>
      </c>
      <c r="D67" s="24">
        <f>+'[1]CGN96.001'!D68+'[1]CGN96.001Junta Central'!D68+'[1]CGN96.001Escuela'!D68</f>
        <v>0</v>
      </c>
      <c r="E67" s="31">
        <f t="shared" si="4"/>
        <v>0</v>
      </c>
    </row>
    <row r="68" spans="1:5" ht="12.75" customHeight="1">
      <c r="A68" s="55">
        <v>161501</v>
      </c>
      <c r="B68" s="26" t="s">
        <v>1703</v>
      </c>
      <c r="C68" s="27">
        <f>+'[1]CGN96.001'!C69+'[1]CGN96.001Junta Central'!C69+'[1]CGN96.001Escuela'!C69</f>
        <v>0</v>
      </c>
      <c r="D68" s="27">
        <f>+'[1]CGN96.001'!D69+'[1]CGN96.001Junta Central'!D69+'[1]CGN96.001Escuela'!D69</f>
        <v>0</v>
      </c>
      <c r="E68" s="32">
        <f t="shared" si="4"/>
        <v>0</v>
      </c>
    </row>
    <row r="69" spans="1:5" ht="12.75" customHeight="1">
      <c r="A69" s="55">
        <v>161505</v>
      </c>
      <c r="B69" s="26" t="s">
        <v>1704</v>
      </c>
      <c r="C69" s="27">
        <f>+'[1]CGN96.001'!C70+'[1]CGN96.001Junta Central'!C70+'[1]CGN96.001Escuela'!C70</f>
        <v>0</v>
      </c>
      <c r="D69" s="27">
        <f>+'[1]CGN96.001'!D70+'[1]CGN96.001Junta Central'!D70+'[1]CGN96.001Escuela'!D70</f>
        <v>0</v>
      </c>
      <c r="E69" s="32">
        <f t="shared" si="4"/>
        <v>0</v>
      </c>
    </row>
    <row r="70" spans="1:5" ht="12.75" customHeight="1">
      <c r="A70" s="55">
        <v>161590</v>
      </c>
      <c r="B70" s="26" t="s">
        <v>1705</v>
      </c>
      <c r="C70" s="27">
        <f>+'[1]CGN96.001'!C71+'[1]CGN96.001Junta Central'!C71+'[1]CGN96.001Escuela'!C71</f>
        <v>0</v>
      </c>
      <c r="D70" s="27">
        <f>+'[1]CGN96.001'!D71+'[1]CGN96.001Junta Central'!D71+'[1]CGN96.001Escuela'!D71</f>
        <v>0</v>
      </c>
      <c r="E70" s="32">
        <f t="shared" si="4"/>
        <v>0</v>
      </c>
    </row>
    <row r="71" spans="1:5" ht="12.75" customHeight="1">
      <c r="A71" s="55">
        <v>162000</v>
      </c>
      <c r="B71" s="23" t="s">
        <v>1706</v>
      </c>
      <c r="C71" s="24">
        <f>+'[1]CGN96.001'!C72+'[1]CGN96.001Junta Central'!C72+'[1]CGN96.001Escuela'!C72</f>
        <v>0</v>
      </c>
      <c r="D71" s="24">
        <f>+'[1]CGN96.001'!D72+'[1]CGN96.001Junta Central'!D72+'[1]CGN96.001Escuela'!D72</f>
        <v>0</v>
      </c>
      <c r="E71" s="31">
        <f t="shared" si="4"/>
        <v>0</v>
      </c>
    </row>
    <row r="72" spans="1:5" ht="12.75" customHeight="1">
      <c r="A72" s="55">
        <v>162005</v>
      </c>
      <c r="B72" s="26" t="s">
        <v>1707</v>
      </c>
      <c r="C72" s="27">
        <f>+'[1]CGN96.001'!C73+'[1]CGN96.001Junta Central'!C73+'[1]CGN96.001Escuela'!C73</f>
        <v>0</v>
      </c>
      <c r="D72" s="27">
        <f>+'[1]CGN96.001'!D73+'[1]CGN96.001Junta Central'!D73+'[1]CGN96.001Escuela'!D73</f>
        <v>0</v>
      </c>
      <c r="E72" s="32">
        <f t="shared" si="4"/>
        <v>0</v>
      </c>
    </row>
    <row r="73" spans="1:5" ht="12.75" customHeight="1">
      <c r="A73" s="55">
        <v>162500</v>
      </c>
      <c r="B73" s="23" t="s">
        <v>1708</v>
      </c>
      <c r="C73" s="24">
        <f>+'[1]CGN96.001'!C74+'[1]CGN96.001Junta Central'!C74+'[1]CGN96.001Escuela'!C74</f>
        <v>0</v>
      </c>
      <c r="D73" s="24">
        <f>+'[1]CGN96.001'!D74+'[1]CGN96.001Junta Central'!D74+'[1]CGN96.001Escuela'!D74</f>
        <v>0</v>
      </c>
      <c r="E73" s="31">
        <f t="shared" si="4"/>
        <v>0</v>
      </c>
    </row>
    <row r="74" spans="1:5" ht="12.75" customHeight="1">
      <c r="A74" s="55">
        <v>162505</v>
      </c>
      <c r="B74" s="26" t="s">
        <v>1709</v>
      </c>
      <c r="C74" s="27">
        <f>+'[1]CGN96.001'!C75+'[1]CGN96.001Junta Central'!C75+'[1]CGN96.001Escuela'!C75</f>
        <v>0</v>
      </c>
      <c r="D74" s="27">
        <f>+'[1]CGN96.001'!D75+'[1]CGN96.001Junta Central'!D75+'[1]CGN96.001Escuela'!D75</f>
        <v>0</v>
      </c>
      <c r="E74" s="32">
        <f t="shared" si="4"/>
        <v>0</v>
      </c>
    </row>
    <row r="75" spans="1:5" ht="12.75" customHeight="1">
      <c r="A75" s="55">
        <v>162507</v>
      </c>
      <c r="B75" s="26" t="s">
        <v>1710</v>
      </c>
      <c r="C75" s="27">
        <f>+'[1]CGN96.001'!C76+'[1]CGN96.001Junta Central'!C76+'[1]CGN96.001Escuela'!C76</f>
        <v>0</v>
      </c>
      <c r="D75" s="27">
        <f>+'[1]CGN96.001'!D76+'[1]CGN96.001Junta Central'!D76+'[1]CGN96.001Escuela'!D76</f>
        <v>0</v>
      </c>
      <c r="E75" s="32">
        <f t="shared" si="4"/>
        <v>0</v>
      </c>
    </row>
    <row r="76" spans="1:5" ht="12.75" customHeight="1">
      <c r="A76" s="55">
        <v>163500</v>
      </c>
      <c r="B76" s="28" t="s">
        <v>1711</v>
      </c>
      <c r="C76" s="24">
        <f>+'[1]CGN96.001'!C77+'[1]CGN96.001Junta Central'!C77+'[1]CGN96.001Escuela'!C77</f>
        <v>0</v>
      </c>
      <c r="D76" s="24">
        <f>+'[1]CGN96.001'!D77+'[1]CGN96.001Junta Central'!D77+'[1]CGN96.001Escuela'!D77</f>
        <v>1273661</v>
      </c>
      <c r="E76" s="31">
        <f t="shared" si="4"/>
        <v>1273661</v>
      </c>
    </row>
    <row r="77" spans="1:5" ht="12.75" customHeight="1">
      <c r="A77" s="55">
        <v>163501</v>
      </c>
      <c r="B77" s="26" t="s">
        <v>1712</v>
      </c>
      <c r="C77" s="27">
        <f>+'[1]CGN96.001'!C78+'[1]CGN96.001Junta Central'!C78+'[1]CGN96.001Escuela'!C78</f>
        <v>0</v>
      </c>
      <c r="D77" s="27">
        <f>+'[1]CGN96.001'!D78+'[1]CGN96.001Junta Central'!D78+'[1]CGN96.001Escuela'!D78</f>
        <v>7370</v>
      </c>
      <c r="E77" s="32">
        <f t="shared" si="4"/>
        <v>7370</v>
      </c>
    </row>
    <row r="78" spans="1:5" ht="12.75" customHeight="1">
      <c r="A78" s="55">
        <v>163502</v>
      </c>
      <c r="B78" s="26" t="s">
        <v>1713</v>
      </c>
      <c r="C78" s="27">
        <f>+'[1]CGN96.001'!C79+'[1]CGN96.001Junta Central'!C79+'[1]CGN96.001Escuela'!C79</f>
        <v>0</v>
      </c>
      <c r="D78" s="27">
        <f>+'[1]CGN96.001'!D79+'[1]CGN96.001Junta Central'!D79+'[1]CGN96.001Escuela'!D79</f>
        <v>0</v>
      </c>
      <c r="E78" s="32">
        <f t="shared" si="4"/>
        <v>0</v>
      </c>
    </row>
    <row r="79" spans="1:5" ht="12.75" customHeight="1">
      <c r="A79" s="55">
        <v>163503</v>
      </c>
      <c r="B79" s="26" t="s">
        <v>1710</v>
      </c>
      <c r="C79" s="27">
        <f>+'[1]CGN96.001'!C80+'[1]CGN96.001Junta Central'!C80+'[1]CGN96.001Escuela'!C80</f>
        <v>0</v>
      </c>
      <c r="D79" s="27">
        <f>+'[1]CGN96.001'!D80+'[1]CGN96.001Junta Central'!D80+'[1]CGN96.001Escuela'!D80</f>
        <v>269540</v>
      </c>
      <c r="E79" s="32">
        <f t="shared" si="4"/>
        <v>269540</v>
      </c>
    </row>
    <row r="80" spans="1:5" ht="12.75" customHeight="1">
      <c r="A80" s="55">
        <v>163504</v>
      </c>
      <c r="B80" s="33" t="s">
        <v>1709</v>
      </c>
      <c r="C80" s="27">
        <f>+'[1]CGN96.001'!C81+'[1]CGN96.001Junta Central'!C81+'[1]CGN96.001Escuela'!C81</f>
        <v>0</v>
      </c>
      <c r="D80" s="27">
        <f>+'[1]CGN96.001'!D81+'[1]CGN96.001Junta Central'!D81+'[1]CGN96.001Escuela'!D81</f>
        <v>995920</v>
      </c>
      <c r="E80" s="32">
        <f t="shared" si="4"/>
        <v>995920</v>
      </c>
    </row>
    <row r="81" spans="1:5" ht="12.75" customHeight="1">
      <c r="A81" s="55">
        <v>163505</v>
      </c>
      <c r="B81" s="33" t="s">
        <v>1714</v>
      </c>
      <c r="C81" s="27">
        <f>+'[1]CGN96.001'!C82+'[1]CGN96.001Junta Central'!C82+'[1]CGN96.001Escuela'!C82</f>
        <v>0</v>
      </c>
      <c r="D81" s="27">
        <f>+'[1]CGN96.001'!D82+'[1]CGN96.001Junta Central'!D82+'[1]CGN96.001Escuela'!D82</f>
        <v>520</v>
      </c>
      <c r="E81" s="32">
        <f t="shared" si="4"/>
        <v>520</v>
      </c>
    </row>
    <row r="82" spans="1:5" ht="12.75" customHeight="1">
      <c r="A82" s="55">
        <v>163511</v>
      </c>
      <c r="B82" s="2" t="s">
        <v>1715</v>
      </c>
      <c r="C82" s="27">
        <f>+'[1]CGN96.001'!C83+'[1]CGN96.001Junta Central'!C83+'[1]CGN96.001Escuela'!C83</f>
        <v>0</v>
      </c>
      <c r="D82" s="27">
        <f>+'[1]CGN96.001'!D83+'[1]CGN96.001Junta Central'!D83+'[1]CGN96.001Escuela'!D83</f>
        <v>311</v>
      </c>
      <c r="E82" s="32">
        <f t="shared" si="4"/>
        <v>311</v>
      </c>
    </row>
    <row r="83" spans="1:5" ht="12.75" customHeight="1">
      <c r="A83" s="55">
        <v>163599</v>
      </c>
      <c r="B83" s="2" t="s">
        <v>1716</v>
      </c>
      <c r="C83" s="27">
        <f>+'[1]CGN96.001'!C84+'[1]CGN96.001Junta Central'!C84+'[1]CGN96.001Escuela'!C84</f>
        <v>0</v>
      </c>
      <c r="D83" s="27">
        <f>+'[1]CGN96.001'!D84+'[1]CGN96.001Junta Central'!D84+'[1]CGN96.001Escuela'!D84</f>
        <v>0</v>
      </c>
      <c r="E83" s="32">
        <f t="shared" si="4"/>
        <v>0</v>
      </c>
    </row>
    <row r="84" spans="1:5" ht="12.75" customHeight="1">
      <c r="A84" s="55">
        <v>164000</v>
      </c>
      <c r="B84" s="34" t="s">
        <v>1717</v>
      </c>
      <c r="C84" s="24">
        <f>+'[1]CGN96.001'!C85+'[1]CGN96.001Junta Central'!C85+'[1]CGN96.001Escuela'!C85</f>
        <v>0</v>
      </c>
      <c r="D84" s="24">
        <f>+'[1]CGN96.001'!D85+'[1]CGN96.001Junta Central'!D85+'[1]CGN96.001Escuela'!D85</f>
        <v>4532667</v>
      </c>
      <c r="E84" s="31">
        <f t="shared" si="4"/>
        <v>4532667</v>
      </c>
    </row>
    <row r="85" spans="1:5" ht="12.75" customHeight="1">
      <c r="A85" s="55">
        <v>164001</v>
      </c>
      <c r="B85" s="35" t="s">
        <v>1718</v>
      </c>
      <c r="C85" s="27">
        <f>+'[1]CGN96.001'!C86+'[1]CGN96.001Junta Central'!C86+'[1]CGN96.001Escuela'!C86</f>
        <v>0</v>
      </c>
      <c r="D85" s="27">
        <f>+'[1]CGN96.001'!D86+'[1]CGN96.001Junta Central'!D86+'[1]CGN96.001Escuela'!D86</f>
        <v>4526052</v>
      </c>
      <c r="E85" s="32">
        <f t="shared" si="4"/>
        <v>4526052</v>
      </c>
    </row>
    <row r="86" spans="1:5" ht="12.75" customHeight="1">
      <c r="A86" s="55">
        <v>164002</v>
      </c>
      <c r="B86" s="35" t="s">
        <v>1719</v>
      </c>
      <c r="C86" s="27">
        <f>+'[1]CGN96.001'!C87+'[1]CGN96.001Junta Central'!C87+'[1]CGN96.001Escuela'!C87</f>
        <v>0</v>
      </c>
      <c r="D86" s="27">
        <f>+'[1]CGN96.001'!D87+'[1]CGN96.001Junta Central'!D87+'[1]CGN96.001Escuela'!D87</f>
        <v>6615</v>
      </c>
      <c r="E86" s="32">
        <f t="shared" si="4"/>
        <v>6615</v>
      </c>
    </row>
    <row r="87" spans="1:5" ht="12.75" customHeight="1">
      <c r="A87" s="55">
        <v>164099</v>
      </c>
      <c r="B87" s="2" t="s">
        <v>1716</v>
      </c>
      <c r="C87" s="27">
        <f>+'[1]CGN96.001'!C88+'[1]CGN96.001Junta Central'!C88+'[1]CGN96.001Escuela'!C88</f>
        <v>0</v>
      </c>
      <c r="D87" s="27">
        <f>+'[1]CGN96.001'!D88+'[1]CGN96.001Junta Central'!D88+'[1]CGN96.001Escuela'!D88</f>
        <v>0</v>
      </c>
      <c r="E87" s="32">
        <f t="shared" si="4"/>
        <v>0</v>
      </c>
    </row>
    <row r="88" spans="1:5" ht="12.75" customHeight="1">
      <c r="A88" s="55">
        <v>165500</v>
      </c>
      <c r="B88" s="34" t="s">
        <v>1720</v>
      </c>
      <c r="C88" s="24">
        <f>+'[1]CGN96.001'!C89+'[1]CGN96.001Junta Central'!C89+'[1]CGN96.001Escuela'!C89</f>
        <v>0</v>
      </c>
      <c r="D88" s="24">
        <f>+'[1]CGN96.001'!D89+'[1]CGN96.001Junta Central'!D89+'[1]CGN96.001Escuela'!D89</f>
        <v>603230</v>
      </c>
      <c r="E88" s="31">
        <f t="shared" si="4"/>
        <v>603230</v>
      </c>
    </row>
    <row r="89" spans="1:5" ht="12.75" customHeight="1">
      <c r="A89" s="55">
        <v>165501</v>
      </c>
      <c r="B89" s="2" t="s">
        <v>1721</v>
      </c>
      <c r="C89" s="27">
        <f>+'[1]CGN96.001'!C90+'[1]CGN96.001Junta Central'!C90+'[1]CGN96.001Escuela'!C90</f>
        <v>0</v>
      </c>
      <c r="D89" s="27">
        <f>+'[1]CGN96.001'!D90+'[1]CGN96.001Junta Central'!D90+'[1]CGN96.001Escuela'!D90</f>
        <v>2816</v>
      </c>
      <c r="E89" s="32">
        <f t="shared" si="4"/>
        <v>2816</v>
      </c>
    </row>
    <row r="90" spans="1:5" ht="12.75" customHeight="1">
      <c r="A90" s="55">
        <v>165504</v>
      </c>
      <c r="B90" s="2" t="s">
        <v>1722</v>
      </c>
      <c r="C90" s="27">
        <f>+'[1]CGN96.001'!C91+'[1]CGN96.001Junta Central'!C91+'[1]CGN96.001Escuela'!C91</f>
        <v>0</v>
      </c>
      <c r="D90" s="27">
        <f>+'[1]CGN96.001'!D91+'[1]CGN96.001Junta Central'!D91+'[1]CGN96.001Escuela'!D91</f>
        <v>0</v>
      </c>
      <c r="E90" s="32">
        <f t="shared" si="4"/>
        <v>0</v>
      </c>
    </row>
    <row r="91" spans="1:5" ht="12.75" customHeight="1">
      <c r="A91" s="55">
        <v>165505</v>
      </c>
      <c r="B91" s="2" t="s">
        <v>1723</v>
      </c>
      <c r="C91" s="27">
        <f>+'[1]CGN96.001'!C92+'[1]CGN96.001Junta Central'!C92+'[1]CGN96.001Escuela'!C92</f>
        <v>0</v>
      </c>
      <c r="D91" s="27">
        <f>+'[1]CGN96.001'!D92+'[1]CGN96.001Junta Central'!D92+'[1]CGN96.001Escuela'!D92</f>
        <v>5498</v>
      </c>
      <c r="E91" s="32">
        <f t="shared" si="4"/>
        <v>5498</v>
      </c>
    </row>
    <row r="92" spans="1:5" ht="12.75" customHeight="1">
      <c r="A92" s="55">
        <v>165506</v>
      </c>
      <c r="B92" s="35" t="s">
        <v>1724</v>
      </c>
      <c r="C92" s="27">
        <f>+'[1]CGN96.001'!C93+'[1]CGN96.001Junta Central'!C93+'[1]CGN96.001Escuela'!C93</f>
        <v>0</v>
      </c>
      <c r="D92" s="27">
        <f>+'[1]CGN96.001'!D93+'[1]CGN96.001Junta Central'!D93+'[1]CGN96.001Escuela'!D93</f>
        <v>65757</v>
      </c>
      <c r="E92" s="32">
        <f t="shared" si="4"/>
        <v>65757</v>
      </c>
    </row>
    <row r="93" spans="1:5" ht="12.75" customHeight="1">
      <c r="A93" s="55">
        <v>165509</v>
      </c>
      <c r="B93" s="35" t="s">
        <v>1725</v>
      </c>
      <c r="C93" s="27">
        <f>+'[1]CGN96.001'!C94+'[1]CGN96.001Junta Central'!C94+'[1]CGN96.001Escuela'!C94</f>
        <v>0</v>
      </c>
      <c r="D93" s="27">
        <f>+'[1]CGN96.001'!D94+'[1]CGN96.001Junta Central'!D94+'[1]CGN96.001Escuela'!D94</f>
        <v>505051</v>
      </c>
      <c r="E93" s="32">
        <f>SUM(C93:D93)</f>
        <v>505051</v>
      </c>
    </row>
    <row r="94" spans="1:5" ht="12.75" customHeight="1">
      <c r="A94" s="55">
        <v>165510</v>
      </c>
      <c r="B94" s="2" t="s">
        <v>1726</v>
      </c>
      <c r="C94" s="27">
        <f>+'[1]CGN96.001'!C95+'[1]CGN96.001Junta Central'!C95+'[1]CGN96.001Escuela'!C95</f>
        <v>0</v>
      </c>
      <c r="D94" s="27">
        <f>+'[1]CGN96.001'!D95+'[1]CGN96.001Junta Central'!D95+'[1]CGN96.001Escuela'!D95</f>
        <v>3812</v>
      </c>
      <c r="E94" s="32">
        <f aca="true" t="shared" si="5" ref="E94:E128">+C94+D94</f>
        <v>3812</v>
      </c>
    </row>
    <row r="95" spans="1:5" ht="12.75" customHeight="1">
      <c r="A95" s="55">
        <v>165511</v>
      </c>
      <c r="B95" s="2" t="s">
        <v>1727</v>
      </c>
      <c r="C95" s="27">
        <f>+'[1]CGN96.001'!C96+'[1]CGN96.001Junta Central'!C96+'[1]CGN96.001Escuela'!C96</f>
        <v>0</v>
      </c>
      <c r="D95" s="27">
        <f>+'[1]CGN96.001'!D96+'[1]CGN96.001Junta Central'!D96+'[1]CGN96.001Escuela'!D96</f>
        <v>20296</v>
      </c>
      <c r="E95" s="32">
        <f t="shared" si="5"/>
        <v>20296</v>
      </c>
    </row>
    <row r="96" spans="1:5" ht="12.75" customHeight="1">
      <c r="A96" s="55">
        <v>165590</v>
      </c>
      <c r="B96" s="2" t="s">
        <v>1728</v>
      </c>
      <c r="C96" s="27">
        <f>+'[1]CGN96.001'!C97+'[1]CGN96.001Junta Central'!C97+'[1]CGN96.001Escuela'!C97</f>
        <v>0</v>
      </c>
      <c r="D96" s="27">
        <f>+'[1]CGN96.001'!D97+'[1]CGN96.001Junta Central'!D97+'[1]CGN96.001Escuela'!D97</f>
        <v>0</v>
      </c>
      <c r="E96" s="32">
        <f t="shared" si="5"/>
        <v>0</v>
      </c>
    </row>
    <row r="97" spans="1:5" ht="12.75" customHeight="1">
      <c r="A97" s="55">
        <v>165599</v>
      </c>
      <c r="B97" s="2" t="s">
        <v>1716</v>
      </c>
      <c r="C97" s="27">
        <f>+'[1]CGN96.001'!C98+'[1]CGN96.001Junta Central'!C98+'[1]CGN96.001Escuela'!C98</f>
        <v>0</v>
      </c>
      <c r="D97" s="27">
        <f>+'[1]CGN96.001'!D98+'[1]CGN96.001Junta Central'!D98+'[1]CGN96.001Escuela'!D98</f>
        <v>0</v>
      </c>
      <c r="E97" s="32">
        <f t="shared" si="5"/>
        <v>0</v>
      </c>
    </row>
    <row r="98" spans="1:5" ht="12.75" customHeight="1">
      <c r="A98" s="55">
        <v>166000</v>
      </c>
      <c r="B98" s="34" t="s">
        <v>1729</v>
      </c>
      <c r="C98" s="24">
        <f>+'[1]CGN96.001'!C99+'[1]CGN96.001Junta Central'!C99+'[1]CGN96.001Escuela'!C99</f>
        <v>0</v>
      </c>
      <c r="D98" s="24">
        <f>+'[1]CGN96.001'!D99+'[1]CGN96.001Junta Central'!D99+'[1]CGN96.001Escuela'!D99</f>
        <v>497907</v>
      </c>
      <c r="E98" s="31">
        <f t="shared" si="5"/>
        <v>497907</v>
      </c>
    </row>
    <row r="99" spans="1:5" ht="12.75" customHeight="1">
      <c r="A99" s="55">
        <v>166001</v>
      </c>
      <c r="B99" s="2" t="s">
        <v>1730</v>
      </c>
      <c r="C99" s="27">
        <f>+'[1]CGN96.001'!C100+'[1]CGN96.001Junta Central'!C100+'[1]CGN96.001Escuela'!C100</f>
        <v>0</v>
      </c>
      <c r="D99" s="27">
        <f>+'[1]CGN96.001'!D100+'[1]CGN96.001Junta Central'!D100+'[1]CGN96.001Escuela'!D100</f>
        <v>6936</v>
      </c>
      <c r="E99" s="32">
        <f t="shared" si="5"/>
        <v>6936</v>
      </c>
    </row>
    <row r="100" spans="1:5" ht="12.75" customHeight="1">
      <c r="A100" s="55">
        <v>166002</v>
      </c>
      <c r="B100" s="2" t="s">
        <v>1731</v>
      </c>
      <c r="C100" s="27">
        <f>+'[1]CGN96.001'!C101+'[1]CGN96.001Junta Central'!C101+'[1]CGN96.001Escuela'!C101</f>
        <v>0</v>
      </c>
      <c r="D100" s="27">
        <f>+'[1]CGN96.001'!D101+'[1]CGN96.001Junta Central'!D101+'[1]CGN96.001Escuela'!D101</f>
        <v>490971</v>
      </c>
      <c r="E100" s="32">
        <f t="shared" si="5"/>
        <v>490971</v>
      </c>
    </row>
    <row r="101" spans="1:5" ht="12.75" customHeight="1">
      <c r="A101" s="55">
        <v>166003</v>
      </c>
      <c r="B101" s="2" t="s">
        <v>1732</v>
      </c>
      <c r="C101" s="27">
        <f>+'[1]CGN96.001'!C102+'[1]CGN96.001Junta Central'!C102+'[1]CGN96.001Escuela'!C102</f>
        <v>0</v>
      </c>
      <c r="D101" s="27">
        <f>+'[1]CGN96.001'!D102+'[1]CGN96.001Junta Central'!D102+'[1]CGN96.001Escuela'!D102</f>
        <v>0</v>
      </c>
      <c r="E101" s="32">
        <f t="shared" si="5"/>
        <v>0</v>
      </c>
    </row>
    <row r="102" spans="1:5" ht="12.75" customHeight="1">
      <c r="A102" s="55">
        <v>166099</v>
      </c>
      <c r="B102" s="2" t="s">
        <v>1716</v>
      </c>
      <c r="C102" s="27">
        <f>+'[1]CGN96.001'!C103+'[1]CGN96.001Junta Central'!C103+'[1]CGN96.001Escuela'!C103</f>
        <v>0</v>
      </c>
      <c r="D102" s="27">
        <f>+'[1]CGN96.001'!D103+'[1]CGN96.001Junta Central'!D103+'[1]CGN96.001Escuela'!D103</f>
        <v>0</v>
      </c>
      <c r="E102" s="32">
        <f t="shared" si="5"/>
        <v>0</v>
      </c>
    </row>
    <row r="103" spans="1:5" ht="12.75" customHeight="1">
      <c r="A103" s="55">
        <v>166500</v>
      </c>
      <c r="B103" s="34" t="s">
        <v>1733</v>
      </c>
      <c r="C103" s="24">
        <f>+'[1]CGN96.001'!C104+'[1]CGN96.001Junta Central'!C104+'[1]CGN96.001Escuela'!C104</f>
        <v>0</v>
      </c>
      <c r="D103" s="24">
        <f>+'[1]CGN96.001'!D104+'[1]CGN96.001Junta Central'!D104+'[1]CGN96.001Escuela'!D104</f>
        <v>1438274</v>
      </c>
      <c r="E103" s="31">
        <f t="shared" si="5"/>
        <v>1438274</v>
      </c>
    </row>
    <row r="104" spans="1:5" ht="12.75" customHeight="1">
      <c r="A104" s="55">
        <v>166501</v>
      </c>
      <c r="B104" s="26" t="s">
        <v>1734</v>
      </c>
      <c r="C104" s="27">
        <f>+'[1]CGN96.001'!C105+'[1]CGN96.001Junta Central'!C105+'[1]CGN96.001Escuela'!C105</f>
        <v>0</v>
      </c>
      <c r="D104" s="27">
        <f>+'[1]CGN96.001'!D105+'[1]CGN96.001Junta Central'!D105+'[1]CGN96.001Escuela'!D105</f>
        <v>1153862</v>
      </c>
      <c r="E104" s="32">
        <f t="shared" si="5"/>
        <v>1153862</v>
      </c>
    </row>
    <row r="105" spans="1:5" ht="12.75" customHeight="1">
      <c r="A105" s="55">
        <v>166502</v>
      </c>
      <c r="B105" s="26" t="s">
        <v>1735</v>
      </c>
      <c r="C105" s="27">
        <f>+'[1]CGN96.001'!C106+'[1]CGN96.001Junta Central'!C106+'[1]CGN96.001Escuela'!C106</f>
        <v>0</v>
      </c>
      <c r="D105" s="27">
        <f>+'[1]CGN96.001'!D106+'[1]CGN96.001Junta Central'!D106+'[1]CGN96.001Escuela'!D106</f>
        <v>284412</v>
      </c>
      <c r="E105" s="32">
        <f t="shared" si="5"/>
        <v>284412</v>
      </c>
    </row>
    <row r="106" spans="1:5" ht="12.75" customHeight="1">
      <c r="A106" s="55">
        <v>166590</v>
      </c>
      <c r="B106" s="26" t="s">
        <v>1736</v>
      </c>
      <c r="C106" s="27">
        <f>+'[1]CGN96.001'!C107+'[1]CGN96.001Junta Central'!C107+'[1]CGN96.001Escuela'!C107</f>
        <v>0</v>
      </c>
      <c r="D106" s="27">
        <f>+'[1]CGN96.001'!D107+'[1]CGN96.001Junta Central'!D107+'[1]CGN96.001Escuela'!D107</f>
        <v>0</v>
      </c>
      <c r="E106" s="32">
        <f t="shared" si="5"/>
        <v>0</v>
      </c>
    </row>
    <row r="107" spans="1:5" ht="12.75" customHeight="1">
      <c r="A107" s="55">
        <v>166599</v>
      </c>
      <c r="B107" s="2" t="s">
        <v>1737</v>
      </c>
      <c r="C107" s="27">
        <f>+'[1]CGN96.001'!C108+'[1]CGN96.001Junta Central'!C108+'[1]CGN96.001Escuela'!C108</f>
        <v>0</v>
      </c>
      <c r="D107" s="27">
        <f>+'[1]CGN96.001'!D108+'[1]CGN96.001Junta Central'!D108+'[1]CGN96.001Escuela'!D108</f>
        <v>0</v>
      </c>
      <c r="E107" s="32">
        <f t="shared" si="5"/>
        <v>0</v>
      </c>
    </row>
    <row r="108" spans="1:5" ht="12.75" customHeight="1">
      <c r="A108" s="55">
        <v>167000</v>
      </c>
      <c r="B108" s="36" t="s">
        <v>1738</v>
      </c>
      <c r="C108" s="24">
        <f>+'[1]CGN96.001'!C109+'[1]CGN96.001Junta Central'!C109+'[1]CGN96.001Escuela'!C109</f>
        <v>0</v>
      </c>
      <c r="D108" s="24">
        <f>+'[1]CGN96.001'!D109+'[1]CGN96.001Junta Central'!D109+'[1]CGN96.001Escuela'!D109</f>
        <v>2014807</v>
      </c>
      <c r="E108" s="31">
        <f t="shared" si="5"/>
        <v>2014807</v>
      </c>
    </row>
    <row r="109" spans="1:5" ht="12.75" customHeight="1">
      <c r="A109" s="55">
        <v>167001</v>
      </c>
      <c r="B109" s="2" t="s">
        <v>1739</v>
      </c>
      <c r="C109" s="27">
        <f>+'[1]CGN96.001'!C110+'[1]CGN96.001Junta Central'!C110+'[1]CGN96.001Escuela'!C110</f>
        <v>0</v>
      </c>
      <c r="D109" s="27">
        <f>+'[1]CGN96.001'!D110+'[1]CGN96.001Junta Central'!D110+'[1]CGN96.001Escuela'!D110</f>
        <v>171308</v>
      </c>
      <c r="E109" s="27">
        <f t="shared" si="5"/>
        <v>171308</v>
      </c>
    </row>
    <row r="110" spans="1:5" ht="12.75" customHeight="1">
      <c r="A110" s="55">
        <v>167002</v>
      </c>
      <c r="B110" s="2" t="s">
        <v>1740</v>
      </c>
      <c r="C110" s="27">
        <f>+'[1]CGN96.001'!C111+'[1]CGN96.001Junta Central'!C111+'[1]CGN96.001Escuela'!C111</f>
        <v>0</v>
      </c>
      <c r="D110" s="27">
        <f>+'[1]CGN96.001'!D111+'[1]CGN96.001Junta Central'!D111+'[1]CGN96.001Escuela'!D111</f>
        <v>1843499</v>
      </c>
      <c r="E110" s="27">
        <f t="shared" si="5"/>
        <v>1843499</v>
      </c>
    </row>
    <row r="111" spans="1:5" ht="12.75" customHeight="1">
      <c r="A111" s="55">
        <v>167003</v>
      </c>
      <c r="B111" s="2" t="s">
        <v>1741</v>
      </c>
      <c r="C111" s="27">
        <f>+'[1]CGN96.001'!C112+'[1]CGN96.001Junta Central'!C112+'[1]CGN96.001Escuela'!C112</f>
        <v>0</v>
      </c>
      <c r="D111" s="27">
        <f>+'[1]CGN96.001'!D112+'[1]CGN96.001Junta Central'!D112+'[1]CGN96.001Escuela'!D112</f>
        <v>0</v>
      </c>
      <c r="E111" s="27">
        <f t="shared" si="5"/>
        <v>0</v>
      </c>
    </row>
    <row r="112" spans="1:5" ht="12.75" customHeight="1">
      <c r="A112" s="55">
        <v>167090</v>
      </c>
      <c r="B112" s="2" t="s">
        <v>1742</v>
      </c>
      <c r="C112" s="27">
        <f>+'[1]CGN96.001'!C113+'[1]CGN96.001Junta Central'!C113+'[1]CGN96.001Escuela'!C113</f>
        <v>0</v>
      </c>
      <c r="D112" s="27">
        <f>+'[1]CGN96.001'!D113+'[1]CGN96.001Junta Central'!D113+'[1]CGN96.001Escuela'!D113</f>
        <v>0</v>
      </c>
      <c r="E112" s="27">
        <f t="shared" si="5"/>
        <v>0</v>
      </c>
    </row>
    <row r="113" spans="1:5" ht="12.75" customHeight="1">
      <c r="A113" s="55">
        <v>167099</v>
      </c>
      <c r="B113" s="2" t="s">
        <v>1743</v>
      </c>
      <c r="C113" s="27">
        <f>+'[1]CGN96.001'!C114+'[1]CGN96.001Junta Central'!C114+'[1]CGN96.001Escuela'!C114</f>
        <v>0</v>
      </c>
      <c r="D113" s="27">
        <f>+'[1]CGN96.001'!D114+'[1]CGN96.001Junta Central'!D114+'[1]CGN96.001Escuela'!D114</f>
        <v>0</v>
      </c>
      <c r="E113" s="27">
        <f t="shared" si="5"/>
        <v>0</v>
      </c>
    </row>
    <row r="114" spans="1:5" ht="12.75" customHeight="1">
      <c r="A114" s="55">
        <v>167500</v>
      </c>
      <c r="B114" s="34" t="s">
        <v>1744</v>
      </c>
      <c r="C114" s="24">
        <f>+'[1]CGN96.001'!C115+'[1]CGN96.001Junta Central'!C115+'[1]CGN96.001Escuela'!C115</f>
        <v>0</v>
      </c>
      <c r="D114" s="24">
        <f>+'[1]CGN96.001'!D115+'[1]CGN96.001Junta Central'!D115+'[1]CGN96.001Escuela'!D115</f>
        <v>540655</v>
      </c>
      <c r="E114" s="24">
        <f t="shared" si="5"/>
        <v>540655</v>
      </c>
    </row>
    <row r="115" spans="1:5" ht="12.75" customHeight="1">
      <c r="A115" s="55">
        <v>167502</v>
      </c>
      <c r="B115" s="2" t="s">
        <v>1745</v>
      </c>
      <c r="C115" s="27">
        <f>+'[1]CGN96.001'!C116+'[1]CGN96.001Junta Central'!C116+'[1]CGN96.001Escuela'!C116</f>
        <v>0</v>
      </c>
      <c r="D115" s="27">
        <f>+'[1]CGN96.001'!D116+'[1]CGN96.001Junta Central'!D116+'[1]CGN96.001Escuela'!D116</f>
        <v>540655</v>
      </c>
      <c r="E115" s="27">
        <f t="shared" si="5"/>
        <v>540655</v>
      </c>
    </row>
    <row r="116" spans="1:5" ht="12.75" customHeight="1">
      <c r="A116" s="55">
        <v>167599</v>
      </c>
      <c r="B116" s="35" t="s">
        <v>1716</v>
      </c>
      <c r="C116" s="27">
        <f>+'[1]CGN96.001'!C117+'[1]CGN96.001Junta Central'!C117+'[1]CGN96.001Escuela'!C117</f>
        <v>0</v>
      </c>
      <c r="D116" s="27">
        <f>+'[1]CGN96.001'!D117+'[1]CGN96.001Junta Central'!D117+'[1]CGN96.001Escuela'!D117</f>
        <v>0</v>
      </c>
      <c r="E116" s="27">
        <f t="shared" si="5"/>
        <v>0</v>
      </c>
    </row>
    <row r="117" spans="1:5" ht="12.75" customHeight="1">
      <c r="A117" s="55">
        <v>168000</v>
      </c>
      <c r="B117" s="37" t="s">
        <v>1746</v>
      </c>
      <c r="C117" s="24">
        <f>+'[1]CGN96.001'!C118+'[1]CGN96.001Junta Central'!C118+'[1]CGN96.001Escuela'!C118</f>
        <v>0</v>
      </c>
      <c r="D117" s="24">
        <f>+'[1]CGN96.001'!D118+'[1]CGN96.001Junta Central'!D118+'[1]CGN96.001Escuela'!D118</f>
        <v>12031</v>
      </c>
      <c r="E117" s="24">
        <f t="shared" si="5"/>
        <v>12031</v>
      </c>
    </row>
    <row r="118" spans="1:5" ht="12.75" customHeight="1">
      <c r="A118" s="55">
        <v>168002</v>
      </c>
      <c r="B118" s="35" t="s">
        <v>1747</v>
      </c>
      <c r="C118" s="27">
        <f>+'[1]CGN96.001'!C119+'[1]CGN96.001Junta Central'!C119+'[1]CGN96.001Escuela'!C119</f>
        <v>0</v>
      </c>
      <c r="D118" s="27">
        <f>+'[1]CGN96.001'!D119+'[1]CGN96.001Junta Central'!D119+'[1]CGN96.001Escuela'!D119</f>
        <v>12031</v>
      </c>
      <c r="E118" s="27">
        <f t="shared" si="5"/>
        <v>12031</v>
      </c>
    </row>
    <row r="119" spans="1:5" ht="12.75" customHeight="1">
      <c r="A119" s="55">
        <v>168099</v>
      </c>
      <c r="B119" s="35" t="s">
        <v>1716</v>
      </c>
      <c r="C119" s="27">
        <f>+'[1]CGN96.001'!C120+'[1]CGN96.001Junta Central'!C120+'[1]CGN96.001Escuela'!C120</f>
        <v>0</v>
      </c>
      <c r="D119" s="27">
        <f>+'[1]CGN96.001'!D120+'[1]CGN96.001Junta Central'!D120+'[1]CGN96.001Escuela'!D120</f>
        <v>0</v>
      </c>
      <c r="E119" s="27">
        <f t="shared" si="5"/>
        <v>0</v>
      </c>
    </row>
    <row r="120" spans="1:5" ht="12.75" customHeight="1">
      <c r="A120" s="55">
        <v>168500</v>
      </c>
      <c r="B120" s="36" t="s">
        <v>1748</v>
      </c>
      <c r="C120" s="24">
        <f>+'[1]CGN96.001'!C121+'[1]CGN96.001Junta Central'!C121+'[1]CGN96.001Escuela'!C121</f>
        <v>0</v>
      </c>
      <c r="D120" s="24">
        <f>+'[1]CGN96.001'!D121+'[1]CGN96.001Junta Central'!D121+'[1]CGN96.001Escuela'!D121</f>
        <v>-1056843</v>
      </c>
      <c r="E120" s="38">
        <f t="shared" si="5"/>
        <v>-1056843</v>
      </c>
    </row>
    <row r="121" spans="1:5" ht="12.75" customHeight="1">
      <c r="A121" s="55">
        <v>168501</v>
      </c>
      <c r="B121" s="35" t="s">
        <v>1749</v>
      </c>
      <c r="C121" s="27">
        <f>+'[1]CGN96.001'!C122+'[1]CGN96.001Junta Central'!C122+'[1]CGN96.001Escuela'!C122</f>
        <v>0</v>
      </c>
      <c r="D121" s="27">
        <f>+'[1]CGN96.001'!D122+'[1]CGN96.001Junta Central'!D122+'[1]CGN96.001Escuela'!D122</f>
        <v>0</v>
      </c>
      <c r="E121" s="32">
        <f t="shared" si="5"/>
        <v>0</v>
      </c>
    </row>
    <row r="122" spans="1:5" ht="12.75" customHeight="1">
      <c r="A122" s="55">
        <v>168504</v>
      </c>
      <c r="B122" s="35" t="s">
        <v>1712</v>
      </c>
      <c r="C122" s="27">
        <f>+'[1]CGN96.001'!C123+'[1]CGN96.001Junta Central'!C123+'[1]CGN96.001Escuela'!C123</f>
        <v>0</v>
      </c>
      <c r="D122" s="27">
        <f>+'[1]CGN96.001'!D123+'[1]CGN96.001Junta Central'!D123+'[1]CGN96.001Escuela'!D123</f>
        <v>-61165</v>
      </c>
      <c r="E122" s="32">
        <f t="shared" si="5"/>
        <v>-61165</v>
      </c>
    </row>
    <row r="123" spans="1:5" ht="12.75" customHeight="1">
      <c r="A123" s="55">
        <v>168505</v>
      </c>
      <c r="B123" s="35" t="s">
        <v>1750</v>
      </c>
      <c r="C123" s="27">
        <f>+'[1]CGN96.001'!C124+'[1]CGN96.001Junta Central'!C124+'[1]CGN96.001Escuela'!C124</f>
        <v>0</v>
      </c>
      <c r="D123" s="27">
        <f>+'[1]CGN96.001'!D124+'[1]CGN96.001Junta Central'!D124+'[1]CGN96.001Escuela'!D124</f>
        <v>-76422</v>
      </c>
      <c r="E123" s="32">
        <f t="shared" si="5"/>
        <v>-76422</v>
      </c>
    </row>
    <row r="124" spans="1:5" ht="12.75" customHeight="1">
      <c r="A124" s="55">
        <v>168506</v>
      </c>
      <c r="B124" s="35" t="s">
        <v>1751</v>
      </c>
      <c r="C124" s="27">
        <f>+'[1]CGN96.001'!C125+'[1]CGN96.001Junta Central'!C125+'[1]CGN96.001Escuela'!C125</f>
        <v>0</v>
      </c>
      <c r="D124" s="27">
        <f>+'[1]CGN96.001'!D125+'[1]CGN96.001Junta Central'!D125+'[1]CGN96.001Escuela'!D125</f>
        <v>-240036</v>
      </c>
      <c r="E124" s="32">
        <f t="shared" si="5"/>
        <v>-240036</v>
      </c>
    </row>
    <row r="125" spans="1:5" ht="12.75" customHeight="1">
      <c r="A125" s="55">
        <v>168507</v>
      </c>
      <c r="B125" s="35" t="s">
        <v>1709</v>
      </c>
      <c r="C125" s="27">
        <f>+'[1]CGN96.001'!C126+'[1]CGN96.001Junta Central'!C126+'[1]CGN96.001Escuela'!C126</f>
        <v>0</v>
      </c>
      <c r="D125" s="27">
        <f>+'[1]CGN96.001'!D126+'[1]CGN96.001Junta Central'!D126+'[1]CGN96.001Escuela'!D126</f>
        <v>-574037</v>
      </c>
      <c r="E125" s="32">
        <f t="shared" si="5"/>
        <v>-574037</v>
      </c>
    </row>
    <row r="126" spans="1:5" ht="12.75" customHeight="1">
      <c r="A126" s="55">
        <v>168508</v>
      </c>
      <c r="B126" s="35" t="s">
        <v>1752</v>
      </c>
      <c r="C126" s="27">
        <f>+'[1]CGN96.001'!C127+'[1]CGN96.001Junta Central'!C127+'[1]CGN96.001Escuela'!C127</f>
        <v>0</v>
      </c>
      <c r="D126" s="27">
        <f>+'[1]CGN96.001'!D127+'[1]CGN96.001Junta Central'!D127+'[1]CGN96.001Escuela'!D127</f>
        <v>-100570</v>
      </c>
      <c r="E126" s="32">
        <f t="shared" si="5"/>
        <v>-100570</v>
      </c>
    </row>
    <row r="127" spans="1:5" ht="12.75" customHeight="1">
      <c r="A127" s="55">
        <v>168509</v>
      </c>
      <c r="B127" s="35" t="s">
        <v>1753</v>
      </c>
      <c r="C127" s="27">
        <f>+'[1]CGN96.001'!C128+'[1]CGN96.001Junta Central'!C128+'[1]CGN96.001Escuela'!C128</f>
        <v>0</v>
      </c>
      <c r="D127" s="27">
        <f>+'[1]CGN96.001'!D128+'[1]CGN96.001Junta Central'!D128+'[1]CGN96.001Escuela'!D128</f>
        <v>-4613</v>
      </c>
      <c r="E127" s="32">
        <f t="shared" si="5"/>
        <v>-4613</v>
      </c>
    </row>
    <row r="128" spans="1:5" ht="12.75" customHeight="1">
      <c r="A128" s="55">
        <v>168599</v>
      </c>
      <c r="B128" s="35" t="s">
        <v>1716</v>
      </c>
      <c r="C128" s="27">
        <f>+'[1]CGN96.001'!C129+'[1]CGN96.001Junta Central'!C129+'[1]CGN96.001Escuela'!C129</f>
        <v>0</v>
      </c>
      <c r="D128" s="27">
        <f>+'[1]CGN96.001'!D129+'[1]CGN96.001Junta Central'!D129+'[1]CGN96.001Escuela'!D129</f>
        <v>0</v>
      </c>
      <c r="E128" s="32">
        <f t="shared" si="5"/>
        <v>0</v>
      </c>
    </row>
    <row r="129" spans="1:5" ht="12.75" customHeight="1">
      <c r="A129" s="55">
        <v>190000</v>
      </c>
      <c r="B129" s="34" t="s">
        <v>1754</v>
      </c>
      <c r="C129" s="24">
        <f>+'[1]CGN96.001'!C130+'[1]CGN96.001Junta Central'!C130+'[1]CGN96.001Escuela'!C130</f>
        <v>125326</v>
      </c>
      <c r="D129" s="24">
        <f>+'[1]CGN96.001'!D130+'[1]CGN96.001Junta Central'!D130+'[1]CGN96.001Escuela'!D130</f>
        <v>95604379</v>
      </c>
      <c r="E129" s="31">
        <f>SUM(C129:D129)</f>
        <v>95729705</v>
      </c>
    </row>
    <row r="130" spans="1:5" ht="12.75" customHeight="1">
      <c r="A130" s="55">
        <v>190500</v>
      </c>
      <c r="B130" s="34" t="s">
        <v>1755</v>
      </c>
      <c r="C130" s="24">
        <f>+'[1]CGN96.001'!C131+'[1]CGN96.001Junta Central'!C131+'[1]CGN96.001Escuela'!C131</f>
        <v>125326</v>
      </c>
      <c r="D130" s="24">
        <f>+'[1]CGN96.001'!D131+'[1]CGN96.001Junta Central'!D131+'[1]CGN96.001Escuela'!D131</f>
        <v>6305</v>
      </c>
      <c r="E130" s="31">
        <f aca="true" t="shared" si="6" ref="E130:E175">+C130+D130</f>
        <v>131631</v>
      </c>
    </row>
    <row r="131" spans="1:5" ht="12.75" customHeight="1">
      <c r="A131" s="55">
        <v>190501</v>
      </c>
      <c r="B131" s="2" t="s">
        <v>1756</v>
      </c>
      <c r="C131" s="27">
        <f>+'[1]CGN96.001'!C132+'[1]CGN96.001Junta Central'!C132+'[1]CGN96.001Escuela'!C132</f>
        <v>120944</v>
      </c>
      <c r="D131" s="27">
        <f>+'[1]CGN96.001'!D132+'[1]CGN96.001Junta Central'!D132+'[1]CGN96.001Escuela'!D132</f>
        <v>3672</v>
      </c>
      <c r="E131" s="32">
        <f t="shared" si="6"/>
        <v>124616</v>
      </c>
    </row>
    <row r="132" spans="1:5" ht="12.75" customHeight="1">
      <c r="A132" s="55">
        <v>190504</v>
      </c>
      <c r="B132" s="2" t="s">
        <v>1757</v>
      </c>
      <c r="C132" s="27">
        <f>+'[1]CGN96.001'!C133+'[1]CGN96.001Junta Central'!C133+'[1]CGN96.001Escuela'!C133</f>
        <v>0</v>
      </c>
      <c r="D132" s="27">
        <f>+'[1]CGN96.001'!D133+'[1]CGN96.001Junta Central'!D133+'[1]CGN96.001Escuela'!D133</f>
        <v>0</v>
      </c>
      <c r="E132" s="32">
        <f t="shared" si="6"/>
        <v>0</v>
      </c>
    </row>
    <row r="133" spans="1:5" ht="12.75" customHeight="1">
      <c r="A133" s="55">
        <v>190505</v>
      </c>
      <c r="B133" s="2" t="s">
        <v>1758</v>
      </c>
      <c r="C133" s="27">
        <f>+'[1]CGN96.001'!C134+'[1]CGN96.001Junta Central'!C134+'[1]CGN96.001Escuela'!C134</f>
        <v>3444</v>
      </c>
      <c r="D133" s="27">
        <f>+'[1]CGN96.001'!D134+'[1]CGN96.001Junta Central'!D134+'[1]CGN96.001Escuela'!D134</f>
        <v>2633</v>
      </c>
      <c r="E133" s="32">
        <f t="shared" si="6"/>
        <v>6077</v>
      </c>
    </row>
    <row r="134" spans="1:5" ht="12.75" customHeight="1">
      <c r="A134" s="55">
        <v>190507</v>
      </c>
      <c r="B134" s="2" t="s">
        <v>1759</v>
      </c>
      <c r="C134" s="27">
        <f>+'[1]CGN96.001'!C135+'[1]CGN96.001Junta Central'!C135+'[1]CGN96.001Escuela'!C135</f>
        <v>0</v>
      </c>
      <c r="D134" s="27">
        <f>+'[1]CGN96.001'!D135+'[1]CGN96.001Junta Central'!D135+'[1]CGN96.001Escuela'!D135</f>
        <v>0</v>
      </c>
      <c r="E134" s="32">
        <f t="shared" si="6"/>
        <v>0</v>
      </c>
    </row>
    <row r="135" spans="1:5" ht="12.75" customHeight="1">
      <c r="A135" s="55">
        <v>190508</v>
      </c>
      <c r="B135" s="2" t="s">
        <v>1760</v>
      </c>
      <c r="C135" s="27">
        <f>+'[1]CGN96.001'!C136+'[1]CGN96.001Junta Central'!C136+'[1]CGN96.001Escuela'!C136</f>
        <v>938</v>
      </c>
      <c r="D135" s="27">
        <f>+'[1]CGN96.001'!D136+'[1]CGN96.001Junta Central'!D136+'[1]CGN96.001Escuela'!D136</f>
        <v>0</v>
      </c>
      <c r="E135" s="32">
        <f t="shared" si="6"/>
        <v>938</v>
      </c>
    </row>
    <row r="136" spans="1:5" ht="12.75" customHeight="1">
      <c r="A136" s="55">
        <v>190590</v>
      </c>
      <c r="B136" s="2" t="s">
        <v>1761</v>
      </c>
      <c r="C136" s="27">
        <f>+'[1]CGN96.001'!C137+'[1]CGN96.001Junta Central'!C137+'[1]CGN96.001Escuela'!C137</f>
        <v>0</v>
      </c>
      <c r="D136" s="27">
        <f>+'[1]CGN96.001'!D137+'[1]CGN96.001Junta Central'!D137+'[1]CGN96.001Escuela'!D137</f>
        <v>0</v>
      </c>
      <c r="E136" s="32">
        <f t="shared" si="6"/>
        <v>0</v>
      </c>
    </row>
    <row r="137" spans="1:5" ht="12.75" customHeight="1">
      <c r="A137" s="55">
        <v>191000</v>
      </c>
      <c r="B137" s="34" t="s">
        <v>1762</v>
      </c>
      <c r="C137" s="24">
        <f>+'[1]CGN96.001'!C138+'[1]CGN96.001Junta Central'!C138+'[1]CGN96.001Escuela'!C138</f>
        <v>0</v>
      </c>
      <c r="D137" s="24">
        <f>+'[1]CGN96.001'!D138+'[1]CGN96.001Junta Central'!D138+'[1]CGN96.001Escuela'!D138</f>
        <v>749341</v>
      </c>
      <c r="E137" s="38">
        <f t="shared" si="6"/>
        <v>749341</v>
      </c>
    </row>
    <row r="138" spans="1:5" ht="12.75" customHeight="1">
      <c r="A138" s="55">
        <v>191001</v>
      </c>
      <c r="B138" s="2" t="s">
        <v>1763</v>
      </c>
      <c r="C138" s="27">
        <f>+'[1]CGN96.001'!C139+'[1]CGN96.001Junta Central'!C139+'[1]CGN96.001Escuela'!C139</f>
        <v>0</v>
      </c>
      <c r="D138" s="27">
        <f>+'[1]CGN96.001'!D139+'[1]CGN96.001Junta Central'!D139+'[1]CGN96.001Escuela'!D139</f>
        <v>171120</v>
      </c>
      <c r="E138" s="39">
        <f t="shared" si="6"/>
        <v>171120</v>
      </c>
    </row>
    <row r="139" spans="1:5" ht="12.75" customHeight="1">
      <c r="A139" s="55">
        <v>191003</v>
      </c>
      <c r="B139" s="2" t="s">
        <v>1764</v>
      </c>
      <c r="C139" s="27">
        <f>+'[1]CGN96.001'!C140+'[1]CGN96.001Junta Central'!C140+'[1]CGN96.001Escuela'!C140</f>
        <v>0</v>
      </c>
      <c r="D139" s="27">
        <f>+'[1]CGN96.001'!D140+'[1]CGN96.001Junta Central'!D140+'[1]CGN96.001Escuela'!D140</f>
        <v>0</v>
      </c>
      <c r="E139" s="39">
        <f t="shared" si="6"/>
        <v>0</v>
      </c>
    </row>
    <row r="140" spans="1:5" ht="12.75" customHeight="1">
      <c r="A140" s="55">
        <v>191004</v>
      </c>
      <c r="B140" s="35" t="s">
        <v>1765</v>
      </c>
      <c r="C140" s="27">
        <f>+'[1]CGN96.001'!C141+'[1]CGN96.001Junta Central'!C141+'[1]CGN96.001Escuela'!C141</f>
        <v>0</v>
      </c>
      <c r="D140" s="27">
        <f>+'[1]CGN96.001'!D141+'[1]CGN96.001Junta Central'!D141+'[1]CGN96.001Escuela'!D141</f>
        <v>24085</v>
      </c>
      <c r="E140" s="39">
        <f t="shared" si="6"/>
        <v>24085</v>
      </c>
    </row>
    <row r="141" spans="1:5" ht="12.75" customHeight="1">
      <c r="A141" s="55">
        <v>191008</v>
      </c>
      <c r="B141" s="35" t="s">
        <v>1766</v>
      </c>
      <c r="C141" s="27">
        <f>+'[1]CGN96.001'!C142+'[1]CGN96.001Junta Central'!C142+'[1]CGN96.001Escuela'!C142</f>
        <v>0</v>
      </c>
      <c r="D141" s="27">
        <f>+'[1]CGN96.001'!D142+'[1]CGN96.001Junta Central'!D142+'[1]CGN96.001Escuela'!D142</f>
        <v>0</v>
      </c>
      <c r="E141" s="39">
        <f t="shared" si="6"/>
        <v>0</v>
      </c>
    </row>
    <row r="142" spans="1:5" ht="12.75" customHeight="1">
      <c r="A142" s="55">
        <v>191012</v>
      </c>
      <c r="B142" s="35" t="s">
        <v>1767</v>
      </c>
      <c r="C142" s="27">
        <f>+'[1]CGN96.001'!C143+'[1]CGN96.001Junta Central'!C143+'[1]CGN96.001Escuela'!C143</f>
        <v>0</v>
      </c>
      <c r="D142" s="27">
        <f>+'[1]CGN96.001'!D143+'[1]CGN96.001Junta Central'!D143+'[1]CGN96.001Escuela'!D143</f>
        <v>0</v>
      </c>
      <c r="E142" s="39">
        <f t="shared" si="6"/>
        <v>0</v>
      </c>
    </row>
    <row r="143" spans="1:5" ht="12.75" customHeight="1">
      <c r="A143" s="55">
        <v>191021</v>
      </c>
      <c r="B143" s="35" t="s">
        <v>1768</v>
      </c>
      <c r="C143" s="27">
        <f>+'[1]CGN96.001'!C144+'[1]CGN96.001Junta Central'!C144+'[1]CGN96.001Escuela'!C144</f>
        <v>0</v>
      </c>
      <c r="D143" s="27">
        <f>+'[1]CGN96.001'!D144+'[1]CGN96.001Junta Central'!D144+'[1]CGN96.001Escuela'!D144</f>
        <v>4525</v>
      </c>
      <c r="E143" s="39">
        <f t="shared" si="6"/>
        <v>4525</v>
      </c>
    </row>
    <row r="144" spans="1:5" ht="12.75" customHeight="1">
      <c r="A144" s="55">
        <v>191022</v>
      </c>
      <c r="B144" s="2" t="s">
        <v>1769</v>
      </c>
      <c r="C144" s="27">
        <f>+'[1]CGN96.001'!C145+'[1]CGN96.001Junta Central'!C145+'[1]CGN96.001Escuela'!C145</f>
        <v>0</v>
      </c>
      <c r="D144" s="27">
        <f>+'[1]CGN96.001'!D145+'[1]CGN96.001Junta Central'!D145+'[1]CGN96.001Escuela'!D145</f>
        <v>1980</v>
      </c>
      <c r="E144" s="39">
        <f t="shared" si="6"/>
        <v>1980</v>
      </c>
    </row>
    <row r="145" spans="1:5" ht="12.75" customHeight="1">
      <c r="A145" s="55">
        <v>191023</v>
      </c>
      <c r="B145" s="2" t="s">
        <v>1770</v>
      </c>
      <c r="C145" s="27">
        <f>+'[1]CGN96.001'!C146+'[1]CGN96.001Junta Central'!C146+'[1]CGN96.001Escuela'!C146</f>
        <v>0</v>
      </c>
      <c r="D145" s="27">
        <f>+'[1]CGN96.001'!D146+'[1]CGN96.001Junta Central'!D146+'[1]CGN96.001Escuela'!D146</f>
        <v>0</v>
      </c>
      <c r="E145" s="39">
        <f t="shared" si="6"/>
        <v>0</v>
      </c>
    </row>
    <row r="146" spans="1:5" ht="12.75" customHeight="1">
      <c r="A146" s="55">
        <v>191026</v>
      </c>
      <c r="B146" s="2" t="s">
        <v>1760</v>
      </c>
      <c r="C146" s="27">
        <f>+'[1]CGN96.001'!C147+'[1]CGN96.001Junta Central'!C147+'[1]CGN96.001Escuela'!C147</f>
        <v>0</v>
      </c>
      <c r="D146" s="27">
        <f>+'[1]CGN96.001'!D147+'[1]CGN96.001Junta Central'!D147+'[1]CGN96.001Escuela'!D147</f>
        <v>547631</v>
      </c>
      <c r="E146" s="39">
        <f t="shared" si="6"/>
        <v>547631</v>
      </c>
    </row>
    <row r="147" spans="1:5" ht="12.75" customHeight="1">
      <c r="A147" s="55">
        <v>191090</v>
      </c>
      <c r="B147" s="2" t="s">
        <v>1771</v>
      </c>
      <c r="C147" s="27">
        <f>+'[1]CGN96.001'!C148+'[1]CGN96.001Junta Central'!C148+'[1]CGN96.001Escuela'!C148</f>
        <v>0</v>
      </c>
      <c r="D147" s="27">
        <f>+'[1]CGN96.001'!D148+'[1]CGN96.001Junta Central'!D148+'[1]CGN96.001Escuela'!D148</f>
        <v>0</v>
      </c>
      <c r="E147" s="39">
        <f t="shared" si="6"/>
        <v>0</v>
      </c>
    </row>
    <row r="148" spans="1:5" ht="12.75" customHeight="1">
      <c r="A148" s="55">
        <v>191099</v>
      </c>
      <c r="B148" s="35" t="s">
        <v>1716</v>
      </c>
      <c r="C148" s="27">
        <f>+'[1]CGN96.001'!C149+'[1]CGN96.001Junta Central'!C149+'[1]CGN96.001Escuela'!C149</f>
        <v>0</v>
      </c>
      <c r="D148" s="27">
        <f>+'[1]CGN96.001'!D149+'[1]CGN96.001Junta Central'!D149+'[1]CGN96.001Escuela'!D149</f>
        <v>0</v>
      </c>
      <c r="E148" s="39">
        <f t="shared" si="6"/>
        <v>0</v>
      </c>
    </row>
    <row r="149" spans="1:5" ht="12.75" customHeight="1">
      <c r="A149" s="55">
        <v>191100</v>
      </c>
      <c r="B149" s="36" t="s">
        <v>1772</v>
      </c>
      <c r="C149" s="24">
        <f>+'[1]CGN96.001'!C150+'[1]CGN96.001Junta Central'!C150+'[1]CGN96.001Escuela'!C150</f>
        <v>0</v>
      </c>
      <c r="D149" s="24">
        <f>+'[1]CGN96.001'!D150+'[1]CGN96.001Junta Central'!D150+'[1]CGN96.001Escuela'!D150</f>
        <v>90750999</v>
      </c>
      <c r="E149" s="38">
        <f t="shared" si="6"/>
        <v>90750999</v>
      </c>
    </row>
    <row r="150" spans="1:5" ht="12.75" customHeight="1">
      <c r="A150" s="55">
        <v>191102</v>
      </c>
      <c r="B150" s="35" t="s">
        <v>1773</v>
      </c>
      <c r="C150" s="27">
        <f>+'[1]CGN96.001'!C151+'[1]CGN96.001Junta Central'!C151+'[1]CGN96.001Escuela'!C151</f>
        <v>0</v>
      </c>
      <c r="D150" s="27">
        <f>+'[1]CGN96.001'!D151+'[1]CGN96.001Junta Central'!D151+'[1]CGN96.001Escuela'!D151</f>
        <v>90750999</v>
      </c>
      <c r="E150" s="39">
        <f t="shared" si="6"/>
        <v>90750999</v>
      </c>
    </row>
    <row r="151" spans="1:5" ht="12.75" customHeight="1">
      <c r="A151" s="55">
        <v>192000</v>
      </c>
      <c r="B151" s="36" t="s">
        <v>1774</v>
      </c>
      <c r="C151" s="24">
        <f>+'[1]CGN96.001'!C152+'[1]CGN96.001Junta Central'!C152+'[1]CGN96.001Escuela'!C152</f>
        <v>0</v>
      </c>
      <c r="D151" s="24">
        <f>+'[1]CGN96.001'!D152+'[1]CGN96.001Junta Central'!D152+'[1]CGN96.001Escuela'!D152</f>
        <v>127652</v>
      </c>
      <c r="E151" s="38">
        <f t="shared" si="6"/>
        <v>127652</v>
      </c>
    </row>
    <row r="152" spans="1:5" ht="12.75" customHeight="1">
      <c r="A152" s="55">
        <v>192002</v>
      </c>
      <c r="B152" s="35" t="s">
        <v>1775</v>
      </c>
      <c r="C152" s="27">
        <f>+'[1]CGN96.001'!C153+'[1]CGN96.001Junta Central'!C153+'[1]CGN96.001Escuela'!C153</f>
        <v>0</v>
      </c>
      <c r="D152" s="27">
        <f>+'[1]CGN96.001'!D153+'[1]CGN96.001Junta Central'!D153+'[1]CGN96.001Escuela'!D153</f>
        <v>0</v>
      </c>
      <c r="E152" s="39">
        <f t="shared" si="6"/>
        <v>0</v>
      </c>
    </row>
    <row r="153" spans="1:5" ht="12.75" customHeight="1">
      <c r="A153" s="55">
        <v>192005</v>
      </c>
      <c r="B153" s="35" t="s">
        <v>1776</v>
      </c>
      <c r="C153" s="27">
        <f>+'[1]CGN96.001'!C154+'[1]CGN96.001Junta Central'!C154+'[1]CGN96.001Escuela'!C154</f>
        <v>0</v>
      </c>
      <c r="D153" s="27">
        <f>+'[1]CGN96.001'!D154+'[1]CGN96.001Junta Central'!D154+'[1]CGN96.001Escuela'!D154</f>
        <v>127652</v>
      </c>
      <c r="E153" s="39">
        <f t="shared" si="6"/>
        <v>127652</v>
      </c>
    </row>
    <row r="154" spans="1:5" ht="12.75" customHeight="1">
      <c r="A154" s="55">
        <v>192099</v>
      </c>
      <c r="B154" s="35" t="s">
        <v>1716</v>
      </c>
      <c r="C154" s="27">
        <f>+'[1]CGN96.001'!C155+'[1]CGN96.001Junta Central'!C155+'[1]CGN96.001Escuela'!C155</f>
        <v>0</v>
      </c>
      <c r="D154" s="27">
        <f>+'[1]CGN96.001'!D155+'[1]CGN96.001Junta Central'!D155+'[1]CGN96.001Escuela'!D155</f>
        <v>0</v>
      </c>
      <c r="E154" s="39">
        <f t="shared" si="6"/>
        <v>0</v>
      </c>
    </row>
    <row r="155" spans="1:5" ht="12.75" customHeight="1">
      <c r="A155" s="55">
        <v>192500</v>
      </c>
      <c r="B155" s="37" t="s">
        <v>1777</v>
      </c>
      <c r="C155" s="24">
        <f>+'[1]CGN96.001'!C156+'[1]CGN96.001Junta Central'!C156+'[1]CGN96.001Escuela'!C156</f>
        <v>0</v>
      </c>
      <c r="D155" s="24">
        <f>+'[1]CGN96.001'!D156+'[1]CGN96.001Junta Central'!D156+'[1]CGN96.001Escuela'!D156</f>
        <v>-10006</v>
      </c>
      <c r="E155" s="31">
        <f t="shared" si="6"/>
        <v>-10006</v>
      </c>
    </row>
    <row r="156" spans="1:5" ht="12.75" customHeight="1">
      <c r="A156" s="55">
        <v>192505</v>
      </c>
      <c r="B156" s="35" t="s">
        <v>1776</v>
      </c>
      <c r="C156" s="27">
        <f>+'[1]CGN96.001'!C157+'[1]CGN96.001Junta Central'!C157+'[1]CGN96.001Escuela'!C157</f>
        <v>0</v>
      </c>
      <c r="D156" s="27">
        <f>+'[1]CGN96.001'!D157+'[1]CGN96.001Junta Central'!D157+'[1]CGN96.001Escuela'!D157</f>
        <v>-10006</v>
      </c>
      <c r="E156" s="39">
        <f t="shared" si="6"/>
        <v>-10006</v>
      </c>
    </row>
    <row r="157" spans="1:5" ht="12.75" customHeight="1">
      <c r="A157" s="55">
        <v>192599</v>
      </c>
      <c r="B157" s="35" t="s">
        <v>1778</v>
      </c>
      <c r="C157" s="27">
        <f>+'[1]CGN96.001'!C158+'[1]CGN96.001Junta Central'!C158+'[1]CGN96.001Escuela'!C158</f>
        <v>0</v>
      </c>
      <c r="D157" s="27">
        <f>+'[1]CGN96.001'!D158+'[1]CGN96.001Junta Central'!D158+'[1]CGN96.001Escuela'!D158</f>
        <v>0</v>
      </c>
      <c r="E157" s="32">
        <f t="shared" si="6"/>
        <v>0</v>
      </c>
    </row>
    <row r="158" spans="1:5" ht="12.75" customHeight="1">
      <c r="A158" s="55">
        <v>195000</v>
      </c>
      <c r="B158" s="34" t="s">
        <v>1779</v>
      </c>
      <c r="C158" s="24">
        <f>+'[1]CGN96.001'!C159+'[1]CGN96.001Junta Central'!C159+'[1]CGN96.001Escuela'!C159</f>
        <v>0</v>
      </c>
      <c r="D158" s="24">
        <f>+'[1]CGN96.001'!D159+'[1]CGN96.001Junta Central'!D159+'[1]CGN96.001Escuela'!D159</f>
        <v>0</v>
      </c>
      <c r="E158" s="38">
        <f t="shared" si="6"/>
        <v>0</v>
      </c>
    </row>
    <row r="159" spans="1:5" ht="12.75" customHeight="1">
      <c r="A159" s="55">
        <v>195002</v>
      </c>
      <c r="B159" s="2" t="s">
        <v>1780</v>
      </c>
      <c r="C159" s="27">
        <f>+'[1]CGN96.001'!C160+'[1]CGN96.001Junta Central'!C160+'[1]CGN96.001Escuela'!C160</f>
        <v>0</v>
      </c>
      <c r="D159" s="27">
        <f>+'[1]CGN96.001'!D160+'[1]CGN96.001Junta Central'!D160+'[1]CGN96.001Escuela'!D160</f>
        <v>0</v>
      </c>
      <c r="E159" s="39">
        <f t="shared" si="6"/>
        <v>0</v>
      </c>
    </row>
    <row r="160" spans="1:5" ht="12.75" customHeight="1">
      <c r="A160" s="55">
        <v>195003</v>
      </c>
      <c r="B160" s="2" t="s">
        <v>1781</v>
      </c>
      <c r="C160" s="27">
        <f>+'[1]CGN96.001'!C161+'[1]CGN96.001Junta Central'!C161+'[1]CGN96.001Escuela'!C161</f>
        <v>0</v>
      </c>
      <c r="D160" s="27">
        <f>+'[1]CGN96.001'!D161+'[1]CGN96.001Junta Central'!D161+'[1]CGN96.001Escuela'!D161</f>
        <v>0</v>
      </c>
      <c r="E160" s="39">
        <f t="shared" si="6"/>
        <v>0</v>
      </c>
    </row>
    <row r="161" spans="1:5" ht="12.75" customHeight="1">
      <c r="A161" s="55">
        <v>195004</v>
      </c>
      <c r="B161" s="2" t="s">
        <v>1782</v>
      </c>
      <c r="C161" s="27">
        <f>+'[1]CGN96.001'!C162+'[1]CGN96.001Junta Central'!C162+'[1]CGN96.001Escuela'!C162</f>
        <v>0</v>
      </c>
      <c r="D161" s="27">
        <f>+'[1]CGN96.001'!D162+'[1]CGN96.001Junta Central'!D162+'[1]CGN96.001Escuela'!D162</f>
        <v>0</v>
      </c>
      <c r="E161" s="32">
        <f t="shared" si="6"/>
        <v>0</v>
      </c>
    </row>
    <row r="162" spans="1:5" ht="12.75" customHeight="1">
      <c r="A162" s="55">
        <v>195500</v>
      </c>
      <c r="B162" s="34" t="s">
        <v>1783</v>
      </c>
      <c r="C162" s="24">
        <f>+'[1]CGN96.001'!C163+'[1]CGN96.001Junta Central'!C163+'[1]CGN96.001Escuela'!C163</f>
        <v>0</v>
      </c>
      <c r="D162" s="24">
        <f>+'[1]CGN96.001'!D163+'[1]CGN96.001Junta Central'!D163+'[1]CGN96.001Escuela'!D163</f>
        <v>0</v>
      </c>
      <c r="E162" s="38">
        <f t="shared" si="6"/>
        <v>0</v>
      </c>
    </row>
    <row r="163" spans="1:5" ht="12.75" customHeight="1">
      <c r="A163" s="55">
        <v>195502</v>
      </c>
      <c r="B163" s="2" t="s">
        <v>1780</v>
      </c>
      <c r="C163" s="27">
        <f>+'[1]CGN96.001'!C164+'[1]CGN96.001Junta Central'!C164+'[1]CGN96.001Escuela'!C164</f>
        <v>0</v>
      </c>
      <c r="D163" s="27">
        <f>+'[1]CGN96.001'!D164+'[1]CGN96.001Junta Central'!D164+'[1]CGN96.001Escuela'!D164</f>
        <v>0</v>
      </c>
      <c r="E163" s="39">
        <f t="shared" si="6"/>
        <v>0</v>
      </c>
    </row>
    <row r="164" spans="1:5" ht="12.75" customHeight="1">
      <c r="A164" s="55">
        <v>195503</v>
      </c>
      <c r="B164" s="2" t="s">
        <v>1784</v>
      </c>
      <c r="C164" s="27">
        <f>+'[1]CGN96.001'!C165+'[1]CGN96.001Junta Central'!C165+'[1]CGN96.001Escuela'!C165</f>
        <v>0</v>
      </c>
      <c r="D164" s="27">
        <f>+'[1]CGN96.001'!D165+'[1]CGN96.001Junta Central'!D165+'[1]CGN96.001Escuela'!D165</f>
        <v>0</v>
      </c>
      <c r="E164" s="39">
        <f t="shared" si="6"/>
        <v>0</v>
      </c>
    </row>
    <row r="165" spans="1:5" ht="12.75" customHeight="1">
      <c r="A165" s="55">
        <v>195504</v>
      </c>
      <c r="B165" s="2" t="s">
        <v>1782</v>
      </c>
      <c r="C165" s="27">
        <f>+'[1]CGN96.001'!C166+'[1]CGN96.001Junta Central'!C166+'[1]CGN96.001Escuela'!C166</f>
        <v>0</v>
      </c>
      <c r="D165" s="27">
        <f>+'[1]CGN96.001'!D166+'[1]CGN96.001Junta Central'!D166+'[1]CGN96.001Escuela'!D166</f>
        <v>0</v>
      </c>
      <c r="E165" s="21">
        <f t="shared" si="6"/>
        <v>0</v>
      </c>
    </row>
    <row r="166" spans="1:5" ht="12" customHeight="1">
      <c r="A166" s="55">
        <v>196000</v>
      </c>
      <c r="B166" s="34" t="s">
        <v>1785</v>
      </c>
      <c r="C166" s="24">
        <f>+'[1]CGN96.001'!C167+'[1]CGN96.001Junta Central'!C167+'[1]CGN96.001Escuela'!C167</f>
        <v>0</v>
      </c>
      <c r="D166" s="24">
        <f>+'[1]CGN96.001'!D167+'[1]CGN96.001Junta Central'!D167+'[1]CGN96.001Escuela'!D167</f>
        <v>0</v>
      </c>
      <c r="E166" s="31">
        <f t="shared" si="6"/>
        <v>0</v>
      </c>
    </row>
    <row r="167" spans="1:5" ht="12.75" customHeight="1">
      <c r="A167" s="55">
        <v>196007</v>
      </c>
      <c r="B167" s="2" t="s">
        <v>1786</v>
      </c>
      <c r="C167" s="27">
        <f>+'[1]CGN96.001'!C168+'[1]CGN96.001Junta Central'!C168+'[1]CGN96.001Escuela'!C168</f>
        <v>0</v>
      </c>
      <c r="D167" s="27">
        <f>+'[1]CGN96.001'!D168+'[1]CGN96.001Junta Central'!D168+'[1]CGN96.001Escuela'!D168</f>
        <v>0</v>
      </c>
      <c r="E167" s="32">
        <f t="shared" si="6"/>
        <v>0</v>
      </c>
    </row>
    <row r="168" spans="1:5" ht="12.75" customHeight="1">
      <c r="A168" s="55">
        <v>196099</v>
      </c>
      <c r="B168" s="2" t="s">
        <v>1787</v>
      </c>
      <c r="C168" s="24">
        <f>+'[1]CGN96.001'!C169+'[1]CGN96.001Junta Central'!C169+'[1]CGN96.001Escuela'!C169</f>
        <v>0</v>
      </c>
      <c r="D168" s="24">
        <f>+'[1]CGN96.001'!D169+'[1]CGN96.001Junta Central'!D169+'[1]CGN96.001Escuela'!D169</f>
        <v>0</v>
      </c>
      <c r="E168" s="32">
        <f t="shared" si="6"/>
        <v>0</v>
      </c>
    </row>
    <row r="169" spans="1:5" ht="12.75" customHeight="1">
      <c r="A169" s="55">
        <v>196500</v>
      </c>
      <c r="B169" s="34" t="s">
        <v>1788</v>
      </c>
      <c r="C169" s="24">
        <f>+'[1]CGN96.001'!C170+'[1]CGN96.001Junta Central'!C170+'[1]CGN96.001Escuela'!C170</f>
        <v>0</v>
      </c>
      <c r="D169" s="24">
        <f>+'[1]CGN96.001'!D170+'[1]CGN96.001Junta Central'!D170+'[1]CGN96.001Escuela'!D170</f>
        <v>0</v>
      </c>
      <c r="E169" s="38">
        <f t="shared" si="6"/>
        <v>0</v>
      </c>
    </row>
    <row r="170" spans="1:5" ht="12.75" customHeight="1">
      <c r="A170" s="55">
        <v>196507</v>
      </c>
      <c r="B170" s="2" t="s">
        <v>1786</v>
      </c>
      <c r="C170" s="27">
        <f>+'[1]CGN96.001'!C171+'[1]CGN96.001Junta Central'!C171+'[1]CGN96.001Escuela'!C171</f>
        <v>0</v>
      </c>
      <c r="D170" s="27">
        <f>+'[1]CGN96.001'!D171+'[1]CGN96.001Junta Central'!D171+'[1]CGN96.001Escuela'!D171</f>
        <v>0</v>
      </c>
      <c r="E170" s="39">
        <f t="shared" si="6"/>
        <v>0</v>
      </c>
    </row>
    <row r="171" spans="1:5" ht="12.75" customHeight="1">
      <c r="A171" s="55">
        <v>197000</v>
      </c>
      <c r="B171" s="34" t="s">
        <v>1789</v>
      </c>
      <c r="C171" s="24">
        <f>+'[1]CGN96.001'!C172+'[1]CGN96.001Junta Central'!C172+'[1]CGN96.001Escuela'!C172</f>
        <v>0</v>
      </c>
      <c r="D171" s="24">
        <f>+'[1]CGN96.001'!D172+'[1]CGN96.001Junta Central'!D172+'[1]CGN96.001Escuela'!D172</f>
        <v>676460</v>
      </c>
      <c r="E171" s="31">
        <f t="shared" si="6"/>
        <v>676460</v>
      </c>
    </row>
    <row r="172" spans="1:5" ht="12.75" customHeight="1">
      <c r="A172" s="55">
        <v>197007</v>
      </c>
      <c r="B172" s="2" t="s">
        <v>1790</v>
      </c>
      <c r="C172" s="27">
        <f>+'[1]CGN96.001'!C173+'[1]CGN96.001Junta Central'!C173+'[1]CGN96.001Escuela'!C173</f>
        <v>0</v>
      </c>
      <c r="D172" s="27">
        <f>+'[1]CGN96.001'!D173+'[1]CGN96.001Junta Central'!D173+'[1]CGN96.001Escuela'!D173</f>
        <v>0</v>
      </c>
      <c r="E172" s="32">
        <f t="shared" si="6"/>
        <v>0</v>
      </c>
    </row>
    <row r="173" spans="1:5" ht="12.75" customHeight="1">
      <c r="A173" s="55">
        <v>197008</v>
      </c>
      <c r="B173" s="2" t="s">
        <v>1791</v>
      </c>
      <c r="C173" s="27">
        <f>+'[1]CGN96.001'!C174+'[1]CGN96.001Junta Central'!C174+'[1]CGN96.001Escuela'!C174</f>
        <v>0</v>
      </c>
      <c r="D173" s="27">
        <f>+'[1]CGN96.001'!D174+'[1]CGN96.001Junta Central'!D174+'[1]CGN96.001Escuela'!D174</f>
        <v>676460</v>
      </c>
      <c r="E173" s="32">
        <f t="shared" si="6"/>
        <v>676460</v>
      </c>
    </row>
    <row r="174" spans="1:5" ht="12.75" customHeight="1">
      <c r="A174" s="55">
        <v>197099</v>
      </c>
      <c r="B174" s="2" t="s">
        <v>1716</v>
      </c>
      <c r="C174" s="27">
        <f>+'[1]CGN96.001'!C175+'[1]CGN96.001Junta Central'!C175+'[1]CGN96.001Escuela'!C175</f>
        <v>0</v>
      </c>
      <c r="D174" s="27">
        <f>+'[1]CGN96.001'!D175+'[1]CGN96.001Junta Central'!D175+'[1]CGN96.001Escuela'!D175</f>
        <v>0</v>
      </c>
      <c r="E174" s="39">
        <f t="shared" si="6"/>
        <v>0</v>
      </c>
    </row>
    <row r="175" spans="1:5" ht="12.75" customHeight="1">
      <c r="A175" s="55">
        <v>197500</v>
      </c>
      <c r="B175" s="34" t="s">
        <v>1792</v>
      </c>
      <c r="C175" s="24">
        <f>+'[1]CGN96.001'!C176+'[1]CGN96.001Junta Central'!C176+'[1]CGN96.001Escuela'!C176</f>
        <v>0</v>
      </c>
      <c r="D175" s="24">
        <f>+'[1]CGN96.001'!D176+'[1]CGN96.001Junta Central'!D176+'[1]CGN96.001Escuela'!D176</f>
        <v>-357101</v>
      </c>
      <c r="E175" s="38">
        <f t="shared" si="6"/>
        <v>-357101</v>
      </c>
    </row>
    <row r="176" spans="1:5" ht="12.75" customHeight="1">
      <c r="A176" s="55">
        <v>197507</v>
      </c>
      <c r="B176" s="2" t="s">
        <v>1790</v>
      </c>
      <c r="C176" s="27">
        <f>+'[1]CGN96.001'!C177+'[1]CGN96.001Junta Central'!C177+'[1]CGN96.001Escuela'!C177</f>
        <v>0</v>
      </c>
      <c r="D176" s="27">
        <f>+'[1]CGN96.001'!D177+'[1]CGN96.001Junta Central'!D177+'[1]CGN96.001Escuela'!D177</f>
        <v>0</v>
      </c>
      <c r="E176" s="21">
        <f>SUM(C176:D176)</f>
        <v>0</v>
      </c>
    </row>
    <row r="177" spans="1:5" ht="12.75" customHeight="1">
      <c r="A177" s="55">
        <v>197508</v>
      </c>
      <c r="B177" s="2" t="s">
        <v>1791</v>
      </c>
      <c r="C177" s="27">
        <f>+'[1]CGN96.001'!C178+'[1]CGN96.001Junta Central'!C178+'[1]CGN96.001Escuela'!C178</f>
        <v>0</v>
      </c>
      <c r="D177" s="27">
        <f>+'[1]CGN96.001'!D178+'[1]CGN96.001Junta Central'!D178+'[1]CGN96.001Escuela'!D178</f>
        <v>-357101</v>
      </c>
      <c r="E177" s="21">
        <f aca="true" t="shared" si="7" ref="E177:E187">+C177+D177</f>
        <v>-357101</v>
      </c>
    </row>
    <row r="178" spans="1:5" ht="12.75" customHeight="1">
      <c r="A178" s="55">
        <v>197599</v>
      </c>
      <c r="B178" s="2" t="s">
        <v>1716</v>
      </c>
      <c r="C178" s="27">
        <f>+'[1]CGN96.001'!C179+'[1]CGN96.001Junta Central'!C179+'[1]CGN96.001Escuela'!C179</f>
        <v>0</v>
      </c>
      <c r="D178" s="27">
        <f>+'[1]CGN96.001'!D179+'[1]CGN96.001Junta Central'!D179+'[1]CGN96.001Escuela'!D179</f>
        <v>0</v>
      </c>
      <c r="E178" s="21">
        <f t="shared" si="7"/>
        <v>0</v>
      </c>
    </row>
    <row r="179" spans="1:5" ht="12.75" customHeight="1">
      <c r="A179" s="55">
        <v>199500</v>
      </c>
      <c r="B179" s="34" t="s">
        <v>1793</v>
      </c>
      <c r="C179" s="24">
        <f>+'[1]CGN96.001'!C180+'[1]CGN96.001Junta Central'!C180+'[1]CGN96.001Escuela'!C180</f>
        <v>0</v>
      </c>
      <c r="D179" s="24">
        <f>+'[1]CGN96.001'!D180+'[1]CGN96.001Junta Central'!D180+'[1]CGN96.001Escuela'!D180</f>
        <v>0</v>
      </c>
      <c r="E179" s="4">
        <f t="shared" si="7"/>
        <v>0</v>
      </c>
    </row>
    <row r="180" spans="1:5" ht="12.75" customHeight="1">
      <c r="A180" s="55">
        <v>199501</v>
      </c>
      <c r="B180" s="2" t="s">
        <v>1794</v>
      </c>
      <c r="C180" s="27">
        <f>+'[1]CGN96.001'!C181+'[1]CGN96.001Junta Central'!C181+'[1]CGN96.001Escuela'!C181</f>
        <v>0</v>
      </c>
      <c r="D180" s="27">
        <f>+'[1]CGN96.001'!D181+'[1]CGN96.001Junta Central'!D181+'[1]CGN96.001Escuela'!D181</f>
        <v>32918236</v>
      </c>
      <c r="E180" s="21">
        <f t="shared" si="7"/>
        <v>32918236</v>
      </c>
    </row>
    <row r="181" spans="1:5" ht="12.75" customHeight="1">
      <c r="A181" s="55">
        <v>199503</v>
      </c>
      <c r="B181" s="2" t="s">
        <v>1795</v>
      </c>
      <c r="C181" s="27">
        <f>+'[1]CGN96.001'!C182+'[1]CGN96.001Junta Central'!C182+'[1]CGN96.001Escuela'!C182</f>
        <v>0</v>
      </c>
      <c r="D181" s="27">
        <f>+'[1]CGN96.001'!D182+'[1]CGN96.001Junta Central'!D182+'[1]CGN96.001Escuela'!D182</f>
        <v>15663</v>
      </c>
      <c r="E181" s="21">
        <f t="shared" si="7"/>
        <v>15663</v>
      </c>
    </row>
    <row r="182" spans="1:5" ht="12.75" customHeight="1">
      <c r="A182" s="55">
        <v>199505</v>
      </c>
      <c r="B182" s="2" t="s">
        <v>1796</v>
      </c>
      <c r="C182" s="27">
        <f>+'[1]CGN96.001'!C183+'[1]CGN96.001Junta Central'!C183+'[1]CGN96.001Escuela'!C183</f>
        <v>0</v>
      </c>
      <c r="D182" s="27">
        <f>+'[1]CGN96.001'!D183+'[1]CGN96.001Junta Central'!D183+'[1]CGN96.001Escuela'!D183</f>
        <v>-50887714</v>
      </c>
      <c r="E182" s="21">
        <f t="shared" si="7"/>
        <v>-50887714</v>
      </c>
    </row>
    <row r="183" spans="1:5" ht="12.75" customHeight="1">
      <c r="A183" s="55">
        <v>199506</v>
      </c>
      <c r="B183" s="2" t="s">
        <v>1797</v>
      </c>
      <c r="C183" s="27">
        <f>+'[1]CGN96.001'!C184+'[1]CGN96.001Junta Central'!C184+'[1]CGN96.001Escuela'!C184</f>
        <v>0</v>
      </c>
      <c r="D183" s="27">
        <f>+'[1]CGN96.001'!D184+'[1]CGN96.001Junta Central'!D184+'[1]CGN96.001Escuela'!D184</f>
        <v>-32918236</v>
      </c>
      <c r="E183" s="21">
        <f t="shared" si="7"/>
        <v>-32918236</v>
      </c>
    </row>
    <row r="184" spans="1:5" ht="12.75" customHeight="1">
      <c r="A184" s="55">
        <v>199508</v>
      </c>
      <c r="B184" s="2" t="s">
        <v>1798</v>
      </c>
      <c r="C184" s="27">
        <f>+'[1]CGN96.001'!C185+'[1]CGN96.001Junta Central'!C185+'[1]CGN96.001Escuela'!C185</f>
        <v>0</v>
      </c>
      <c r="D184" s="27">
        <f>+'[1]CGN96.001'!D185+'[1]CGN96.001Junta Central'!D185+'[1]CGN96.001Escuela'!D185</f>
        <v>-15663</v>
      </c>
      <c r="E184" s="21">
        <f t="shared" si="7"/>
        <v>-15663</v>
      </c>
    </row>
    <row r="185" spans="1:5" ht="12.75" customHeight="1">
      <c r="A185" s="55">
        <v>199509</v>
      </c>
      <c r="B185" s="2" t="s">
        <v>1799</v>
      </c>
      <c r="C185" s="27">
        <f>+'[1]CGN96.001'!C186+'[1]CGN96.001Junta Central'!C186+'[1]CGN96.001Escuela'!C186</f>
        <v>0</v>
      </c>
      <c r="D185" s="27">
        <f>+'[1]CGN96.001'!D186+'[1]CGN96.001Junta Central'!D186+'[1]CGN96.001Escuela'!D186</f>
        <v>50887714</v>
      </c>
      <c r="E185" s="21">
        <f t="shared" si="7"/>
        <v>50887714</v>
      </c>
    </row>
    <row r="186" spans="1:5" ht="12.75" customHeight="1">
      <c r="A186" s="55">
        <v>199510</v>
      </c>
      <c r="B186" s="2" t="s">
        <v>1800</v>
      </c>
      <c r="C186" s="27">
        <f>+'[1]CGN96.001'!C187+'[1]CGN96.001Junta Central'!C187+'[1]CGN96.001Escuela'!C187</f>
        <v>0</v>
      </c>
      <c r="D186" s="27">
        <f>+'[1]CGN96.001'!D187+'[1]CGN96.001Junta Central'!D187+'[1]CGN96.001Escuela'!D187</f>
        <v>0</v>
      </c>
      <c r="E186" s="21">
        <f t="shared" si="7"/>
        <v>0</v>
      </c>
    </row>
    <row r="187" spans="1:5" ht="12.75" customHeight="1">
      <c r="A187" s="55">
        <v>199511</v>
      </c>
      <c r="B187" s="2" t="s">
        <v>1801</v>
      </c>
      <c r="C187" s="27">
        <f>+'[1]CGN96.001'!C188+'[1]CGN96.001Junta Central'!C188+'[1]CGN96.001Escuela'!C188</f>
        <v>0</v>
      </c>
      <c r="D187" s="27">
        <f>+'[1]CGN96.001'!D188+'[1]CGN96.001Junta Central'!D188+'[1]CGN96.001Escuela'!D188</f>
        <v>0</v>
      </c>
      <c r="E187" s="21">
        <f t="shared" si="7"/>
        <v>0</v>
      </c>
    </row>
    <row r="188" spans="1:5" ht="12.75" customHeight="1">
      <c r="A188" s="55">
        <v>199600</v>
      </c>
      <c r="B188" s="34" t="s">
        <v>1802</v>
      </c>
      <c r="C188" s="24">
        <f>+'[1]CGN96.001'!C189+'[1]CGN96.001Junta Central'!C189+'[1]CGN96.001Escuela'!C189</f>
        <v>0</v>
      </c>
      <c r="D188" s="24">
        <f>+'[1]CGN96.001'!D189+'[1]CGN96.001Junta Central'!D189+'[1]CGN96.001Escuela'!D189</f>
        <v>291048</v>
      </c>
      <c r="E188" s="4">
        <f aca="true" t="shared" si="8" ref="E188:E203">SUM(C188:D188)</f>
        <v>291048</v>
      </c>
    </row>
    <row r="189" spans="1:5" ht="12.75" customHeight="1">
      <c r="A189" s="55">
        <v>199601</v>
      </c>
      <c r="B189" s="2" t="s">
        <v>1803</v>
      </c>
      <c r="C189" s="27">
        <f>+'[1]CGN96.001'!C190+'[1]CGN96.001Junta Central'!C190+'[1]CGN96.001Escuela'!C190</f>
        <v>0</v>
      </c>
      <c r="D189" s="27">
        <f>+'[1]CGN96.001'!D190+'[1]CGN96.001Junta Central'!D190+'[1]CGN96.001Escuela'!D190</f>
        <v>0</v>
      </c>
      <c r="E189" s="21">
        <f t="shared" si="8"/>
        <v>0</v>
      </c>
    </row>
    <row r="190" spans="1:5" ht="12.75" customHeight="1">
      <c r="A190" s="55">
        <v>199603</v>
      </c>
      <c r="B190" s="2" t="s">
        <v>1804</v>
      </c>
      <c r="C190" s="27">
        <f>+'[1]CGN96.001'!C191+'[1]CGN96.001Junta Central'!C191+'[1]CGN96.001Escuela'!C191</f>
        <v>0</v>
      </c>
      <c r="D190" s="27">
        <f>+'[1]CGN96.001'!D191+'[1]CGN96.001Junta Central'!D191+'[1]CGN96.001Escuela'!D191</f>
        <v>82146</v>
      </c>
      <c r="E190" s="21">
        <f t="shared" si="8"/>
        <v>82146</v>
      </c>
    </row>
    <row r="191" spans="1:5" ht="12.75" customHeight="1">
      <c r="A191" s="55">
        <v>199604</v>
      </c>
      <c r="B191" s="2" t="s">
        <v>1805</v>
      </c>
      <c r="C191" s="27">
        <f>+'[1]CGN96.001'!C192+'[1]CGN96.001Junta Central'!C192+'[1]CGN96.001Escuela'!C192</f>
        <v>0</v>
      </c>
      <c r="D191" s="27">
        <f>+'[1]CGN96.001'!D192+'[1]CGN96.001Junta Central'!D192+'[1]CGN96.001Escuela'!D192</f>
        <v>150162</v>
      </c>
      <c r="E191" s="21">
        <f t="shared" si="8"/>
        <v>150162</v>
      </c>
    </row>
    <row r="192" spans="1:5" ht="12.75" customHeight="1">
      <c r="A192" s="55">
        <v>199690</v>
      </c>
      <c r="B192" s="2" t="s">
        <v>1806</v>
      </c>
      <c r="C192" s="27">
        <f>+'[1]CGN96.001'!C193+'[1]CGN96.001Junta Central'!C193+'[1]CGN96.001Escuela'!C193</f>
        <v>0</v>
      </c>
      <c r="D192" s="27">
        <f>+'[1]CGN96.001'!D193+'[1]CGN96.001Junta Central'!D193+'[1]CGN96.001Escuela'!D193</f>
        <v>58740</v>
      </c>
      <c r="E192" s="21">
        <f t="shared" si="8"/>
        <v>58740</v>
      </c>
    </row>
    <row r="193" spans="1:5" ht="12.75" customHeight="1">
      <c r="A193" s="55">
        <v>199700</v>
      </c>
      <c r="B193" s="34" t="s">
        <v>1807</v>
      </c>
      <c r="C193" s="24">
        <f>+'[1]CGN96.001'!C194+'[1]CGN96.001Junta Central'!C194+'[1]CGN96.001Escuela'!C194</f>
        <v>0</v>
      </c>
      <c r="D193" s="24">
        <f>+'[1]CGN96.001'!D194+'[1]CGN96.001Junta Central'!D194+'[1]CGN96.001Escuela'!D194</f>
        <v>0</v>
      </c>
      <c r="E193" s="21">
        <f t="shared" si="8"/>
        <v>0</v>
      </c>
    </row>
    <row r="194" spans="1:5" ht="12.75" customHeight="1">
      <c r="A194" s="55">
        <v>199701</v>
      </c>
      <c r="B194" s="2" t="s">
        <v>1803</v>
      </c>
      <c r="C194" s="27">
        <f>+'[1]CGN96.001'!C195+'[1]CGN96.001Junta Central'!C195+'[1]CGN96.001Escuela'!C195</f>
        <v>0</v>
      </c>
      <c r="D194" s="27">
        <f>+'[1]CGN96.001'!D195+'[1]CGN96.001Junta Central'!D195+'[1]CGN96.001Escuela'!D195</f>
        <v>0</v>
      </c>
      <c r="E194" s="21">
        <f t="shared" si="8"/>
        <v>0</v>
      </c>
    </row>
    <row r="195" spans="1:5" ht="12.75" customHeight="1">
      <c r="A195" s="55">
        <v>199900</v>
      </c>
      <c r="B195" s="34" t="s">
        <v>1808</v>
      </c>
      <c r="C195" s="24">
        <f>+'[1]CGN96.001'!C196+'[1]CGN96.001Junta Central'!C196+'[1]CGN96.001Escuela'!C196</f>
        <v>0</v>
      </c>
      <c r="D195" s="24">
        <f>+'[1]CGN96.001'!D196+'[1]CGN96.001Junta Central'!D196+'[1]CGN96.001Escuela'!D196</f>
        <v>3369681</v>
      </c>
      <c r="E195" s="4">
        <f t="shared" si="8"/>
        <v>3369681</v>
      </c>
    </row>
    <row r="196" spans="1:5" ht="12.75" customHeight="1">
      <c r="A196" s="55">
        <v>199952</v>
      </c>
      <c r="B196" s="2" t="s">
        <v>1809</v>
      </c>
      <c r="C196" s="27">
        <f>+'[1]CGN96.001'!C197+'[1]CGN96.001Junta Central'!C197+'[1]CGN96.001Escuela'!C197</f>
        <v>0</v>
      </c>
      <c r="D196" s="27">
        <f>+'[1]CGN96.001'!D197+'[1]CGN96.001Junta Central'!D197+'[1]CGN96.001Escuela'!D197</f>
        <v>976340</v>
      </c>
      <c r="E196" s="21">
        <f t="shared" si="8"/>
        <v>976340</v>
      </c>
    </row>
    <row r="197" spans="1:5" ht="12.75" customHeight="1">
      <c r="A197" s="55">
        <v>199959</v>
      </c>
      <c r="B197" s="2" t="s">
        <v>1810</v>
      </c>
      <c r="C197" s="27">
        <f>+'[1]CGN96.001'!C198+'[1]CGN96.001Junta Central'!C198+'[1]CGN96.001Escuela'!C198</f>
        <v>0</v>
      </c>
      <c r="D197" s="27">
        <f>+'[1]CGN96.001'!D198+'[1]CGN96.001Junta Central'!D198+'[1]CGN96.001Escuela'!D198</f>
        <v>0</v>
      </c>
      <c r="E197" s="21">
        <f t="shared" si="8"/>
        <v>0</v>
      </c>
    </row>
    <row r="198" spans="1:5" ht="12.75" customHeight="1">
      <c r="A198" s="55">
        <v>199962</v>
      </c>
      <c r="B198" s="2" t="s">
        <v>1749</v>
      </c>
      <c r="C198" s="27">
        <f>+'[1]CGN96.001'!C199+'[1]CGN96.001Junta Central'!C199+'[1]CGN96.001Escuela'!C199</f>
        <v>0</v>
      </c>
      <c r="D198" s="27">
        <f>+'[1]CGN96.001'!D199+'[1]CGN96.001Junta Central'!D199+'[1]CGN96.001Escuela'!D199</f>
        <v>2393341</v>
      </c>
      <c r="E198" s="21">
        <f t="shared" si="8"/>
        <v>2393341</v>
      </c>
    </row>
    <row r="199" spans="1:5" ht="12.75" customHeight="1">
      <c r="A199" s="55">
        <v>199968</v>
      </c>
      <c r="B199" s="2" t="s">
        <v>1811</v>
      </c>
      <c r="C199" s="27">
        <f>+'[1]CGN96.001'!C200+'[1]CGN96.001Junta Central'!C200+'[1]CGN96.001Escuela'!C200</f>
        <v>0</v>
      </c>
      <c r="D199" s="27">
        <f>+'[1]CGN96.001'!D200+'[1]CGN96.001Junta Central'!D200+'[1]CGN96.001Escuela'!D200</f>
        <v>0</v>
      </c>
      <c r="E199" s="21">
        <f t="shared" si="8"/>
        <v>0</v>
      </c>
    </row>
    <row r="200" spans="1:5" ht="12.75" customHeight="1">
      <c r="A200" s="55">
        <v>199969</v>
      </c>
      <c r="B200" s="2" t="s">
        <v>1812</v>
      </c>
      <c r="C200" s="27">
        <f>+'[1]CGN96.001'!C201+'[1]CGN96.001Junta Central'!C201+'[1]CGN96.001Escuela'!C201</f>
        <v>0</v>
      </c>
      <c r="D200" s="27">
        <f>+'[1]CGN96.001'!D201+'[1]CGN96.001Junta Central'!D201+'[1]CGN96.001Escuela'!D201</f>
        <v>0</v>
      </c>
      <c r="E200" s="21">
        <f t="shared" si="8"/>
        <v>0</v>
      </c>
    </row>
    <row r="201" spans="1:5" ht="12.75" customHeight="1">
      <c r="A201" s="55">
        <v>199970</v>
      </c>
      <c r="B201" s="2" t="s">
        <v>1813</v>
      </c>
      <c r="C201" s="27">
        <f>+'[1]CGN96.001'!C202+'[1]CGN96.001Junta Central'!C202+'[1]CGN96.001Escuela'!C202</f>
        <v>0</v>
      </c>
      <c r="D201" s="27">
        <f>+'[1]CGN96.001'!D202+'[1]CGN96.001Junta Central'!D202+'[1]CGN96.001Escuela'!D202</f>
        <v>0</v>
      </c>
      <c r="E201" s="21">
        <f t="shared" si="8"/>
        <v>0</v>
      </c>
    </row>
    <row r="202" spans="1:5" ht="12.75" customHeight="1">
      <c r="A202" s="55">
        <v>199971</v>
      </c>
      <c r="B202" s="2" t="s">
        <v>1814</v>
      </c>
      <c r="C202" s="27">
        <f>+'[1]CGN96.001'!C203+'[1]CGN96.001Junta Central'!C203+'[1]CGN96.001Escuela'!C203</f>
        <v>0</v>
      </c>
      <c r="D202" s="27">
        <f>+'[1]CGN96.001'!D203+'[1]CGN96.001Junta Central'!D203+'[1]CGN96.001Escuela'!D203</f>
        <v>0</v>
      </c>
      <c r="E202" s="21">
        <f t="shared" si="8"/>
        <v>0</v>
      </c>
    </row>
    <row r="203" spans="1:5" ht="12.75" customHeight="1">
      <c r="A203" s="55">
        <v>200000</v>
      </c>
      <c r="B203" s="34" t="s">
        <v>1815</v>
      </c>
      <c r="C203" s="24">
        <f>+'[1]CGN96.001'!C204+'[1]CGN96.001Junta Central'!C204+'[1]CGN96.001Escuela'!C204</f>
        <v>916278677</v>
      </c>
      <c r="D203" s="24">
        <f>+'[1]CGN96.001'!D204+'[1]CGN96.001Junta Central'!D204+'[1]CGN96.001Escuela'!D204</f>
        <v>0</v>
      </c>
      <c r="E203" s="31">
        <f t="shared" si="8"/>
        <v>916278677</v>
      </c>
    </row>
    <row r="204" spans="1:5" ht="12.75" customHeight="1">
      <c r="A204" s="55">
        <v>220000</v>
      </c>
      <c r="B204" s="34" t="s">
        <v>1816</v>
      </c>
      <c r="C204" s="24">
        <f>+'[1]CGN96.001'!C205+'[1]CGN96.001Junta Central'!C205+'[1]CGN96.001Escuela'!C205</f>
        <v>3386</v>
      </c>
      <c r="D204" s="24">
        <f>+'[1]CGN96.001'!D205+'[1]CGN96.001Junta Central'!D205+'[1]CGN96.001Escuela'!D205</f>
        <v>0</v>
      </c>
      <c r="E204" s="31">
        <f aca="true" t="shared" si="9" ref="E204:E267">+C204+D204</f>
        <v>3386</v>
      </c>
    </row>
    <row r="205" spans="1:5" ht="12.75" customHeight="1">
      <c r="A205" s="55">
        <v>224600</v>
      </c>
      <c r="B205" s="34" t="s">
        <v>1817</v>
      </c>
      <c r="C205" s="24">
        <f>+'[1]CGN96.001'!C206+'[1]CGN96.001Junta Central'!C206+'[1]CGN96.001Escuela'!C206</f>
        <v>3386</v>
      </c>
      <c r="D205" s="24">
        <f>+'[1]CGN96.001'!D206+'[1]CGN96.001Junta Central'!D206+'[1]CGN96.001Escuela'!D206</f>
        <v>0</v>
      </c>
      <c r="E205" s="31">
        <f t="shared" si="9"/>
        <v>3386</v>
      </c>
    </row>
    <row r="206" spans="1:5" ht="12.75" customHeight="1">
      <c r="A206" s="55">
        <v>224625</v>
      </c>
      <c r="B206" s="2" t="s">
        <v>1818</v>
      </c>
      <c r="C206" s="27">
        <f>+'[1]CGN96.001'!C207+'[1]CGN96.001Junta Central'!C207+'[1]CGN96.001Escuela'!C207</f>
        <v>3386</v>
      </c>
      <c r="D206" s="27">
        <f>+'[1]CGN96.001'!D207+'[1]CGN96.001Junta Central'!D207+'[1]CGN96.001Escuela'!D207</f>
        <v>0</v>
      </c>
      <c r="E206" s="39">
        <f t="shared" si="9"/>
        <v>3386</v>
      </c>
    </row>
    <row r="207" spans="1:5" ht="12.75" customHeight="1">
      <c r="A207" s="55">
        <v>240000</v>
      </c>
      <c r="B207" s="34" t="s">
        <v>1819</v>
      </c>
      <c r="C207" s="24">
        <f>+'[1]CGN96.001'!C208+'[1]CGN96.001Junta Central'!C208+'[1]CGN96.001Escuela'!C208</f>
        <v>915013535</v>
      </c>
      <c r="D207" s="24">
        <f>+'[1]CGN96.001'!D208+'[1]CGN96.001Junta Central'!D208+'[1]CGN96.001Escuela'!D208</f>
        <v>0</v>
      </c>
      <c r="E207" s="31">
        <f t="shared" si="9"/>
        <v>915013535</v>
      </c>
    </row>
    <row r="208" spans="1:5" ht="12.75" customHeight="1">
      <c r="A208" s="55">
        <v>240100</v>
      </c>
      <c r="B208" s="34" t="s">
        <v>1820</v>
      </c>
      <c r="C208" s="24">
        <f>+'[1]CGN96.001'!C209+'[1]CGN96.001Junta Central'!C209+'[1]CGN96.001Escuela'!C209</f>
        <v>343806</v>
      </c>
      <c r="D208" s="24">
        <f>+'[1]CGN96.001'!D209+'[1]CGN96.001Junta Central'!D209+'[1]CGN96.001Escuela'!D209</f>
        <v>0</v>
      </c>
      <c r="E208" s="31">
        <f t="shared" si="9"/>
        <v>343806</v>
      </c>
    </row>
    <row r="209" spans="1:5" ht="12.75" customHeight="1">
      <c r="A209" s="55">
        <v>240101</v>
      </c>
      <c r="B209" s="2" t="s">
        <v>1821</v>
      </c>
      <c r="C209" s="27">
        <f>+'[1]CGN96.001'!C210+'[1]CGN96.001Junta Central'!C210+'[1]CGN96.001Escuela'!C210</f>
        <v>241672</v>
      </c>
      <c r="D209" s="27">
        <f>+'[1]CGN96.001'!D210+'[1]CGN96.001Junta Central'!D210+'[1]CGN96.001Escuela'!D210</f>
        <v>0</v>
      </c>
      <c r="E209" s="39">
        <f t="shared" si="9"/>
        <v>241672</v>
      </c>
    </row>
    <row r="210" spans="1:5" ht="12.75" customHeight="1">
      <c r="A210" s="55">
        <v>240102</v>
      </c>
      <c r="B210" s="2" t="s">
        <v>1822</v>
      </c>
      <c r="C210" s="27">
        <f>+'[1]CGN96.001'!C211+'[1]CGN96.001Junta Central'!C211+'[1]CGN96.001Escuela'!C211</f>
        <v>102134</v>
      </c>
      <c r="D210" s="27">
        <f>+'[1]CGN96.001'!D211+'[1]CGN96.001Junta Central'!D211+'[1]CGN96.001Escuela'!D211</f>
        <v>0</v>
      </c>
      <c r="E210" s="39">
        <f t="shared" si="9"/>
        <v>102134</v>
      </c>
    </row>
    <row r="211" spans="1:5" ht="12.75" customHeight="1">
      <c r="A211" s="55">
        <v>240300</v>
      </c>
      <c r="B211" s="34" t="s">
        <v>1823</v>
      </c>
      <c r="C211" s="24">
        <f>+'[1]CGN96.001'!C212+'[1]CGN96.001Junta Central'!C212+'[1]CGN96.001Escuela'!C212</f>
        <v>914024205</v>
      </c>
      <c r="D211" s="24">
        <f>+'[1]CGN96.001'!D212+'[1]CGN96.001Junta Central'!D212+'[1]CGN96.001Escuela'!D212</f>
        <v>0</v>
      </c>
      <c r="E211" s="31">
        <f t="shared" si="9"/>
        <v>914024205</v>
      </c>
    </row>
    <row r="212" spans="1:5" ht="12.75" customHeight="1">
      <c r="A212" s="55">
        <v>240303</v>
      </c>
      <c r="B212" s="2" t="s">
        <v>1824</v>
      </c>
      <c r="C212" s="27">
        <f>+'[1]CGN96.001'!C213+'[1]CGN96.001Junta Central'!C213+'[1]CGN96.001Escuela'!C213</f>
        <v>0</v>
      </c>
      <c r="D212" s="27">
        <f>+'[1]CGN96.001'!D213+'[1]CGN96.001Junta Central'!D213+'[1]CGN96.001Escuela'!D213</f>
        <v>0</v>
      </c>
      <c r="E212" s="32">
        <f t="shared" si="9"/>
        <v>0</v>
      </c>
    </row>
    <row r="213" spans="1:5" ht="12.75" customHeight="1">
      <c r="A213" s="55">
        <v>240304</v>
      </c>
      <c r="B213" s="2" t="s">
        <v>1825</v>
      </c>
      <c r="C213" s="27">
        <f>+'[1]CGN96.001'!C214+'[1]CGN96.001Junta Central'!C214+'[1]CGN96.001Escuela'!C214</f>
        <v>250683863</v>
      </c>
      <c r="D213" s="27">
        <f>+'[1]CGN96.001'!D214+'[1]CGN96.001Junta Central'!D214+'[1]CGN96.001Escuela'!D214</f>
        <v>0</v>
      </c>
      <c r="E213" s="32">
        <f t="shared" si="9"/>
        <v>250683863</v>
      </c>
    </row>
    <row r="214" spans="1:5" ht="12.75" customHeight="1">
      <c r="A214" s="55">
        <v>240305</v>
      </c>
      <c r="B214" s="2" t="s">
        <v>1826</v>
      </c>
      <c r="C214" s="27">
        <f>+'[1]CGN96.001'!C215+'[1]CGN96.001Junta Central'!C215+'[1]CGN96.001Escuela'!C215</f>
        <v>10618</v>
      </c>
      <c r="D214" s="27">
        <f>+'[1]CGN96.001'!D215+'[1]CGN96.001Junta Central'!D215+'[1]CGN96.001Escuela'!D215</f>
        <v>0</v>
      </c>
      <c r="E214" s="32">
        <f t="shared" si="9"/>
        <v>10618</v>
      </c>
    </row>
    <row r="215" spans="1:5" ht="12.75" customHeight="1">
      <c r="A215" s="55">
        <v>240307</v>
      </c>
      <c r="B215" s="2" t="s">
        <v>1827</v>
      </c>
      <c r="C215" s="27">
        <f>+'[1]CGN96.001'!C216+'[1]CGN96.001Junta Central'!C216+'[1]CGN96.001Escuela'!C216</f>
        <v>0</v>
      </c>
      <c r="D215" s="27">
        <f>+'[1]CGN96.001'!D216+'[1]CGN96.001Junta Central'!D216+'[1]CGN96.001Escuela'!D216</f>
        <v>0</v>
      </c>
      <c r="E215" s="32">
        <f t="shared" si="9"/>
        <v>0</v>
      </c>
    </row>
    <row r="216" spans="1:5" ht="12.75" customHeight="1">
      <c r="A216" s="55">
        <v>240308</v>
      </c>
      <c r="B216" s="2" t="s">
        <v>1828</v>
      </c>
      <c r="C216" s="27">
        <f>+'[1]CGN96.001'!C217+'[1]CGN96.001Junta Central'!C217+'[1]CGN96.001Escuela'!C217</f>
        <v>0</v>
      </c>
      <c r="D216" s="27">
        <f>+'[1]CGN96.001'!D217+'[1]CGN96.001Junta Central'!D217+'[1]CGN96.001Escuela'!D217</f>
        <v>0</v>
      </c>
      <c r="E216" s="32">
        <f t="shared" si="9"/>
        <v>0</v>
      </c>
    </row>
    <row r="217" spans="1:5" ht="12.75" customHeight="1">
      <c r="A217" s="55">
        <v>240313</v>
      </c>
      <c r="B217" s="2" t="s">
        <v>1829</v>
      </c>
      <c r="C217" s="27">
        <f>+'[1]CGN96.001'!C218+'[1]CGN96.001Junta Central'!C218+'[1]CGN96.001Escuela'!C218</f>
        <v>0</v>
      </c>
      <c r="D217" s="27">
        <f>+'[1]CGN96.001'!D218+'[1]CGN96.001Junta Central'!D218+'[1]CGN96.001Escuela'!D218</f>
        <v>0</v>
      </c>
      <c r="E217" s="32">
        <f t="shared" si="9"/>
        <v>0</v>
      </c>
    </row>
    <row r="218" spans="1:5" ht="12.75" customHeight="1">
      <c r="A218" s="55">
        <v>240314</v>
      </c>
      <c r="B218" s="2" t="s">
        <v>1830</v>
      </c>
      <c r="C218" s="27">
        <f>+'[1]CGN96.001'!C219+'[1]CGN96.001Junta Central'!C219+'[1]CGN96.001Escuela'!C219</f>
        <v>663329724</v>
      </c>
      <c r="D218" s="27">
        <f>+'[1]CGN96.001'!D219+'[1]CGN96.001Junta Central'!D219+'[1]CGN96.001Escuela'!D219</f>
        <v>0</v>
      </c>
      <c r="E218" s="32">
        <f t="shared" si="9"/>
        <v>663329724</v>
      </c>
    </row>
    <row r="219" spans="1:5" ht="12.75" customHeight="1">
      <c r="A219" s="55">
        <v>242500</v>
      </c>
      <c r="B219" s="34" t="s">
        <v>1831</v>
      </c>
      <c r="C219" s="24">
        <f>+'[1]CGN96.001'!C220+'[1]CGN96.001Junta Central'!C220+'[1]CGN96.001Escuela'!C220</f>
        <v>309388</v>
      </c>
      <c r="D219" s="24">
        <f>+'[1]CGN96.001'!D220+'[1]CGN96.001Junta Central'!D220+'[1]CGN96.001Escuela'!D220</f>
        <v>0</v>
      </c>
      <c r="E219" s="38">
        <f t="shared" si="9"/>
        <v>309388</v>
      </c>
    </row>
    <row r="220" spans="1:5" ht="12.75" customHeight="1">
      <c r="A220" s="55">
        <v>242501</v>
      </c>
      <c r="B220" s="2" t="s">
        <v>1832</v>
      </c>
      <c r="C220" s="27">
        <f>+'[1]CGN96.001'!C221+'[1]CGN96.001Junta Central'!C221+'[1]CGN96.001Escuela'!C221</f>
        <v>73015</v>
      </c>
      <c r="D220" s="27">
        <f>+'[1]CGN96.001'!D221+'[1]CGN96.001Junta Central'!D221+'[1]CGN96.001Escuela'!D221</f>
        <v>0</v>
      </c>
      <c r="E220" s="39">
        <f t="shared" si="9"/>
        <v>73015</v>
      </c>
    </row>
    <row r="221" spans="1:5" ht="12.75" customHeight="1">
      <c r="A221" s="55">
        <v>242504</v>
      </c>
      <c r="B221" s="2" t="s">
        <v>1833</v>
      </c>
      <c r="C221" s="27">
        <f>+'[1]CGN96.001'!C222+'[1]CGN96.001Junta Central'!C222+'[1]CGN96.001Escuela'!C222</f>
        <v>0</v>
      </c>
      <c r="D221" s="27">
        <f>+'[1]CGN96.001'!D222+'[1]CGN96.001Junta Central'!D222+'[1]CGN96.001Escuela'!D222</f>
        <v>0</v>
      </c>
      <c r="E221" s="39">
        <f t="shared" si="9"/>
        <v>0</v>
      </c>
    </row>
    <row r="222" spans="1:5" ht="12.75" customHeight="1">
      <c r="A222" s="55">
        <v>242507</v>
      </c>
      <c r="B222" s="2" t="s">
        <v>1757</v>
      </c>
      <c r="C222" s="27">
        <f>+'[1]CGN96.001'!C223+'[1]CGN96.001Junta Central'!C223+'[1]CGN96.001Escuela'!C223</f>
        <v>0</v>
      </c>
      <c r="D222" s="27">
        <f>+'[1]CGN96.001'!D223+'[1]CGN96.001Junta Central'!D223+'[1]CGN96.001Escuela'!D223</f>
        <v>0</v>
      </c>
      <c r="E222" s="39">
        <f t="shared" si="9"/>
        <v>0</v>
      </c>
    </row>
    <row r="223" spans="1:5" ht="12.75" customHeight="1">
      <c r="A223" s="55">
        <v>242508</v>
      </c>
      <c r="B223" s="2" t="s">
        <v>1834</v>
      </c>
      <c r="C223" s="27">
        <f>+'[1]CGN96.001'!C224+'[1]CGN96.001Junta Central'!C224+'[1]CGN96.001Escuela'!C224</f>
        <v>2288</v>
      </c>
      <c r="D223" s="27">
        <f>+'[1]CGN96.001'!D224+'[1]CGN96.001Junta Central'!D224+'[1]CGN96.001Escuela'!D224</f>
        <v>0</v>
      </c>
      <c r="E223" s="39">
        <f t="shared" si="9"/>
        <v>2288</v>
      </c>
    </row>
    <row r="224" spans="1:5" ht="12.75" customHeight="1">
      <c r="A224" s="55">
        <v>242510</v>
      </c>
      <c r="B224" s="2" t="s">
        <v>1756</v>
      </c>
      <c r="C224" s="27">
        <f>+'[1]CGN96.001'!C225+'[1]CGN96.001Junta Central'!C225+'[1]CGN96.001Escuela'!C225</f>
        <v>0</v>
      </c>
      <c r="D224" s="27">
        <f>+'[1]CGN96.001'!D225+'[1]CGN96.001Junta Central'!D225+'[1]CGN96.001Escuela'!D225</f>
        <v>0</v>
      </c>
      <c r="E224" s="39">
        <f t="shared" si="9"/>
        <v>0</v>
      </c>
    </row>
    <row r="225" spans="1:5" ht="12.75" customHeight="1">
      <c r="A225" s="55">
        <v>242513</v>
      </c>
      <c r="B225" s="2" t="s">
        <v>1835</v>
      </c>
      <c r="C225" s="27">
        <f>+'[1]CGN96.001'!C226+'[1]CGN96.001Junta Central'!C226+'[1]CGN96.001Escuela'!C226</f>
        <v>1816</v>
      </c>
      <c r="D225" s="27">
        <f>+'[1]CGN96.001'!D226+'[1]CGN96.001Junta Central'!D226+'[1]CGN96.001Escuela'!D226</f>
        <v>0</v>
      </c>
      <c r="E225" s="39">
        <f t="shared" si="9"/>
        <v>1816</v>
      </c>
    </row>
    <row r="226" spans="1:5" ht="12.75" customHeight="1">
      <c r="A226" s="55">
        <v>242518</v>
      </c>
      <c r="B226" s="2" t="s">
        <v>1836</v>
      </c>
      <c r="C226" s="27">
        <f>+'[1]CGN96.001'!C227+'[1]CGN96.001Junta Central'!C227+'[1]CGN96.001Escuela'!C227</f>
        <v>67064</v>
      </c>
      <c r="D226" s="27">
        <f>+'[1]CGN96.001'!D227+'[1]CGN96.001Junta Central'!D227+'[1]CGN96.001Escuela'!D227</f>
        <v>0</v>
      </c>
      <c r="E226" s="39">
        <f t="shared" si="9"/>
        <v>67064</v>
      </c>
    </row>
    <row r="227" spans="1:5" ht="12.75" customHeight="1">
      <c r="A227" s="55">
        <v>242519</v>
      </c>
      <c r="B227" s="2" t="s">
        <v>1837</v>
      </c>
      <c r="C227" s="27">
        <f>+'[1]CGN96.001'!C228+'[1]CGN96.001Junta Central'!C228+'[1]CGN96.001Escuela'!C228</f>
        <v>101436</v>
      </c>
      <c r="D227" s="27">
        <f>+'[1]CGN96.001'!D228+'[1]CGN96.001Junta Central'!D228+'[1]CGN96.001Escuela'!D228</f>
        <v>0</v>
      </c>
      <c r="E227" s="39">
        <f t="shared" si="9"/>
        <v>101436</v>
      </c>
    </row>
    <row r="228" spans="1:5" ht="12.75" customHeight="1">
      <c r="A228" s="55">
        <v>242520</v>
      </c>
      <c r="B228" s="2" t="s">
        <v>1838</v>
      </c>
      <c r="C228" s="27">
        <f>+'[1]CGN96.001'!C229+'[1]CGN96.001Junta Central'!C229+'[1]CGN96.001Escuela'!C229</f>
        <v>31697</v>
      </c>
      <c r="D228" s="27">
        <f>+'[1]CGN96.001'!D229+'[1]CGN96.001Junta Central'!D229+'[1]CGN96.001Escuela'!D229</f>
        <v>0</v>
      </c>
      <c r="E228" s="39">
        <f t="shared" si="9"/>
        <v>31697</v>
      </c>
    </row>
    <row r="229" spans="1:5" ht="12.75" customHeight="1">
      <c r="A229" s="55">
        <v>242521</v>
      </c>
      <c r="B229" s="2" t="s">
        <v>1839</v>
      </c>
      <c r="C229" s="27">
        <f>+'[1]CGN96.001'!C230+'[1]CGN96.001Junta Central'!C230+'[1]CGN96.001Escuela'!C230</f>
        <v>0</v>
      </c>
      <c r="D229" s="27">
        <f>+'[1]CGN96.001'!D230+'[1]CGN96.001Junta Central'!D230+'[1]CGN96.001Escuela'!D230</f>
        <v>0</v>
      </c>
      <c r="E229" s="39">
        <f t="shared" si="9"/>
        <v>0</v>
      </c>
    </row>
    <row r="230" spans="1:5" ht="12.75" customHeight="1">
      <c r="A230" s="55">
        <v>242522</v>
      </c>
      <c r="B230" s="2" t="s">
        <v>1840</v>
      </c>
      <c r="C230" s="27">
        <f>+'[1]CGN96.001'!C231+'[1]CGN96.001Junta Central'!C231+'[1]CGN96.001Escuela'!C231</f>
        <v>10731</v>
      </c>
      <c r="D230" s="27">
        <f>+'[1]CGN96.001'!D231+'[1]CGN96.001Junta Central'!D231+'[1]CGN96.001Escuela'!D231</f>
        <v>0</v>
      </c>
      <c r="E230" s="39">
        <f t="shared" si="9"/>
        <v>10731</v>
      </c>
    </row>
    <row r="231" spans="1:5" ht="12.75" customHeight="1">
      <c r="A231" s="55">
        <v>242523</v>
      </c>
      <c r="B231" s="2" t="s">
        <v>1841</v>
      </c>
      <c r="C231" s="27">
        <f>+'[1]CGN96.001'!C232+'[1]CGN96.001Junta Central'!C232+'[1]CGN96.001Escuela'!C232</f>
        <v>913</v>
      </c>
      <c r="D231" s="27">
        <f>+'[1]CGN96.001'!D232+'[1]CGN96.001Junta Central'!D232+'[1]CGN96.001Escuela'!D232</f>
        <v>0</v>
      </c>
      <c r="E231" s="39">
        <f t="shared" si="9"/>
        <v>913</v>
      </c>
    </row>
    <row r="232" spans="1:5" ht="12.75" customHeight="1">
      <c r="A232" s="55">
        <v>242524</v>
      </c>
      <c r="B232" s="2" t="s">
        <v>1842</v>
      </c>
      <c r="C232" s="27">
        <f>+'[1]CGN96.001'!C233+'[1]CGN96.001Junta Central'!C233+'[1]CGN96.001Escuela'!C233</f>
        <v>966</v>
      </c>
      <c r="D232" s="27">
        <f>+'[1]CGN96.001'!D233+'[1]CGN96.001Junta Central'!D233+'[1]CGN96.001Escuela'!D233</f>
        <v>0</v>
      </c>
      <c r="E232" s="39">
        <f t="shared" si="9"/>
        <v>966</v>
      </c>
    </row>
    <row r="233" spans="1:5" ht="12.75" customHeight="1">
      <c r="A233" s="55">
        <v>242532</v>
      </c>
      <c r="B233" s="2" t="s">
        <v>1843</v>
      </c>
      <c r="C233" s="27">
        <f>+'[1]CGN96.001'!C234+'[1]CGN96.001Junta Central'!C234+'[1]CGN96.001Escuela'!C234</f>
        <v>4435</v>
      </c>
      <c r="D233" s="27">
        <f>+'[1]CGN96.001'!D234+'[1]CGN96.001Junta Central'!D234+'[1]CGN96.001Escuela'!D234</f>
        <v>0</v>
      </c>
      <c r="E233" s="39">
        <f t="shared" si="9"/>
        <v>4435</v>
      </c>
    </row>
    <row r="234" spans="1:5" ht="12.75" customHeight="1">
      <c r="A234" s="55">
        <v>242533</v>
      </c>
      <c r="B234" s="2" t="s">
        <v>1844</v>
      </c>
      <c r="C234" s="27">
        <f>+'[1]CGN96.001'!C235+'[1]CGN96.001Junta Central'!C235+'[1]CGN96.001Escuela'!C235</f>
        <v>0</v>
      </c>
      <c r="D234" s="27">
        <f>+'[1]CGN96.001'!D235+'[1]CGN96.001Junta Central'!D235+'[1]CGN96.001Escuela'!D235</f>
        <v>0</v>
      </c>
      <c r="E234" s="39">
        <f t="shared" si="9"/>
        <v>0</v>
      </c>
    </row>
    <row r="235" spans="1:5" ht="12.75" customHeight="1">
      <c r="A235" s="55">
        <v>242535</v>
      </c>
      <c r="B235" s="2" t="s">
        <v>1845</v>
      </c>
      <c r="C235" s="27">
        <f>+'[1]CGN96.001'!C236+'[1]CGN96.001Junta Central'!C236+'[1]CGN96.001Escuela'!C236</f>
        <v>0</v>
      </c>
      <c r="D235" s="27">
        <f>+'[1]CGN96.001'!D236+'[1]CGN96.001Junta Central'!D236+'[1]CGN96.001Escuela'!D236</f>
        <v>0</v>
      </c>
      <c r="E235" s="39">
        <f t="shared" si="9"/>
        <v>0</v>
      </c>
    </row>
    <row r="236" spans="1:5" ht="12.75" customHeight="1">
      <c r="A236" s="55">
        <v>242541</v>
      </c>
      <c r="B236" s="2" t="s">
        <v>1846</v>
      </c>
      <c r="C236" s="27">
        <f>+'[1]CGN96.001'!C237+'[1]CGN96.001Junta Central'!C237+'[1]CGN96.001Escuela'!C237</f>
        <v>10095</v>
      </c>
      <c r="D236" s="27">
        <f>+'[1]CGN96.001'!D237+'[1]CGN96.001Junta Central'!D237+'[1]CGN96.001Escuela'!D237</f>
        <v>0</v>
      </c>
      <c r="E236" s="39">
        <f t="shared" si="9"/>
        <v>10095</v>
      </c>
    </row>
    <row r="237" spans="1:5" ht="12.75" customHeight="1">
      <c r="A237" s="55">
        <v>242546</v>
      </c>
      <c r="B237" s="2" t="s">
        <v>1847</v>
      </c>
      <c r="C237" s="27">
        <f>+'[1]CGN96.001'!C238+'[1]CGN96.001Junta Central'!C238+'[1]CGN96.001Escuela'!C238</f>
        <v>4574</v>
      </c>
      <c r="D237" s="27">
        <f>+'[1]CGN96.001'!D238+'[1]CGN96.001Junta Central'!D238+'[1]CGN96.001Escuela'!D238</f>
        <v>0</v>
      </c>
      <c r="E237" s="39">
        <f>+C237+D237</f>
        <v>4574</v>
      </c>
    </row>
    <row r="238" spans="1:5" ht="12.75" customHeight="1">
      <c r="A238" s="55">
        <v>242590</v>
      </c>
      <c r="B238" s="2" t="s">
        <v>1848</v>
      </c>
      <c r="C238" s="27">
        <f>+'[1]CGN96.001'!C239+'[1]CGN96.001Junta Central'!C239+'[1]CGN96.001Escuela'!C239</f>
        <v>358</v>
      </c>
      <c r="D238" s="27">
        <f>+'[1]CGN96.001'!D239+'[1]CGN96.001Junta Central'!D239+'[1]CGN96.001Escuela'!D239</f>
        <v>0</v>
      </c>
      <c r="E238" s="39">
        <f t="shared" si="9"/>
        <v>358</v>
      </c>
    </row>
    <row r="239" spans="1:5" ht="12.75" customHeight="1">
      <c r="A239" s="55">
        <v>243000</v>
      </c>
      <c r="B239" s="34" t="s">
        <v>1849</v>
      </c>
      <c r="C239" s="24">
        <f>+'[1]CGN96.001'!C240+'[1]CGN96.001Junta Central'!C240+'[1]CGN96.001Escuela'!C240</f>
        <v>0</v>
      </c>
      <c r="D239" s="24">
        <f>+'[1]CGN96.001'!D240+'[1]CGN96.001Junta Central'!D240+'[1]CGN96.001Escuela'!D240</f>
        <v>0</v>
      </c>
      <c r="E239" s="38">
        <f t="shared" si="9"/>
        <v>0</v>
      </c>
    </row>
    <row r="240" spans="1:5" ht="12.75" customHeight="1">
      <c r="A240" s="55">
        <v>243002</v>
      </c>
      <c r="B240" s="2" t="s">
        <v>1850</v>
      </c>
      <c r="C240" s="27">
        <f>+'[1]CGN96.001'!C241+'[1]CGN96.001Junta Central'!C241+'[1]CGN96.001Escuela'!C241</f>
        <v>0</v>
      </c>
      <c r="D240" s="27">
        <f>+'[1]CGN96.001'!D241+'[1]CGN96.001Junta Central'!D241+'[1]CGN96.001Escuela'!D241</f>
        <v>0</v>
      </c>
      <c r="E240" s="39">
        <f t="shared" si="9"/>
        <v>0</v>
      </c>
    </row>
    <row r="241" spans="1:5" ht="12.75" customHeight="1">
      <c r="A241" s="55">
        <v>243600</v>
      </c>
      <c r="B241" s="34" t="s">
        <v>1851</v>
      </c>
      <c r="C241" s="24">
        <f>+'[1]CGN96.001'!C242+'[1]CGN96.001Junta Central'!C242+'[1]CGN96.001Escuela'!C242</f>
        <v>204844</v>
      </c>
      <c r="D241" s="24">
        <f>+'[1]CGN96.001'!D242+'[1]CGN96.001Junta Central'!D242+'[1]CGN96.001Escuela'!D242</f>
        <v>0</v>
      </c>
      <c r="E241" s="38">
        <f t="shared" si="9"/>
        <v>204844</v>
      </c>
    </row>
    <row r="242" spans="1:5" ht="12.75" customHeight="1">
      <c r="A242" s="55">
        <v>243601</v>
      </c>
      <c r="B242" s="2" t="s">
        <v>1852</v>
      </c>
      <c r="C242" s="27">
        <f>+'[1]CGN96.001'!C243+'[1]CGN96.001Junta Central'!C243+'[1]CGN96.001Escuela'!C243</f>
        <v>31315</v>
      </c>
      <c r="D242" s="27">
        <f>+'[1]CGN96.001'!D243+'[1]CGN96.001Junta Central'!D243+'[1]CGN96.001Escuela'!D243</f>
        <v>0</v>
      </c>
      <c r="E242" s="39">
        <f t="shared" si="9"/>
        <v>31315</v>
      </c>
    </row>
    <row r="243" spans="1:5" ht="12.75" customHeight="1">
      <c r="A243" s="55">
        <v>243602</v>
      </c>
      <c r="B243" s="2" t="s">
        <v>1853</v>
      </c>
      <c r="C243" s="27">
        <f>+'[1]CGN96.001'!C244+'[1]CGN96.001Junta Central'!C244+'[1]CGN96.001Escuela'!C244</f>
        <v>0</v>
      </c>
      <c r="D243" s="27">
        <f>+'[1]CGN96.001'!D244+'[1]CGN96.001Junta Central'!D244+'[1]CGN96.001Escuela'!D244</f>
        <v>0</v>
      </c>
      <c r="E243" s="39">
        <f t="shared" si="9"/>
        <v>0</v>
      </c>
    </row>
    <row r="244" spans="1:5" ht="12.75" customHeight="1">
      <c r="A244" s="55">
        <v>243603</v>
      </c>
      <c r="B244" s="2" t="s">
        <v>1854</v>
      </c>
      <c r="C244" s="27">
        <f>+'[1]CGN96.001'!C245+'[1]CGN96.001Junta Central'!C245+'[1]CGN96.001Escuela'!C245</f>
        <v>65271</v>
      </c>
      <c r="D244" s="27">
        <f>+'[1]CGN96.001'!D245+'[1]CGN96.001Junta Central'!D245+'[1]CGN96.001Escuela'!D245</f>
        <v>0</v>
      </c>
      <c r="E244" s="39">
        <f t="shared" si="9"/>
        <v>65271</v>
      </c>
    </row>
    <row r="245" spans="1:5" ht="12.75" customHeight="1">
      <c r="A245" s="55">
        <v>243604</v>
      </c>
      <c r="B245" s="2" t="s">
        <v>1855</v>
      </c>
      <c r="C245" s="27">
        <f>+'[1]CGN96.001'!C246+'[1]CGN96.001Junta Central'!C246+'[1]CGN96.001Escuela'!C246</f>
        <v>0</v>
      </c>
      <c r="D245" s="27">
        <f>+'[1]CGN96.001'!D246+'[1]CGN96.001Junta Central'!D246+'[1]CGN96.001Escuela'!D246</f>
        <v>0</v>
      </c>
      <c r="E245" s="39">
        <f t="shared" si="9"/>
        <v>0</v>
      </c>
    </row>
    <row r="246" spans="1:5" ht="12.75" customHeight="1">
      <c r="A246" s="55">
        <v>243605</v>
      </c>
      <c r="B246" s="2" t="s">
        <v>1759</v>
      </c>
      <c r="C246" s="27">
        <f>+'[1]CGN96.001'!C247+'[1]CGN96.001Junta Central'!C247+'[1]CGN96.001Escuela'!C247</f>
        <v>13906</v>
      </c>
      <c r="D246" s="27">
        <f>+'[1]CGN96.001'!D247+'[1]CGN96.001Junta Central'!D247+'[1]CGN96.001Escuela'!D247</f>
        <v>0</v>
      </c>
      <c r="E246" s="39">
        <f t="shared" si="9"/>
        <v>13906</v>
      </c>
    </row>
    <row r="247" spans="1:5" ht="12.75" customHeight="1">
      <c r="A247" s="55">
        <v>243607</v>
      </c>
      <c r="B247" s="2" t="s">
        <v>1856</v>
      </c>
      <c r="C247" s="27">
        <f>+'[1]CGN96.001'!C248+'[1]CGN96.001Junta Central'!C248+'[1]CGN96.001Escuela'!C248</f>
        <v>0</v>
      </c>
      <c r="D247" s="27">
        <f>+'[1]CGN96.001'!D248+'[1]CGN96.001Junta Central'!D248+'[1]CGN96.001Escuela'!D248</f>
        <v>0</v>
      </c>
      <c r="E247" s="39">
        <f t="shared" si="9"/>
        <v>0</v>
      </c>
    </row>
    <row r="248" spans="1:5" ht="12.75" customHeight="1">
      <c r="A248" s="55">
        <v>243608</v>
      </c>
      <c r="B248" s="2" t="s">
        <v>1857</v>
      </c>
      <c r="C248" s="27">
        <f>+'[1]CGN96.001'!C249+'[1]CGN96.001Junta Central'!C249+'[1]CGN96.001Escuela'!C249</f>
        <v>2726</v>
      </c>
      <c r="D248" s="27">
        <f>+'[1]CGN96.001'!D249+'[1]CGN96.001Junta Central'!D249+'[1]CGN96.001Escuela'!D249</f>
        <v>0</v>
      </c>
      <c r="E248" s="39">
        <f t="shared" si="9"/>
        <v>2726</v>
      </c>
    </row>
    <row r="249" spans="1:5" ht="12.75" customHeight="1">
      <c r="A249" s="55">
        <v>243610</v>
      </c>
      <c r="B249" s="2" t="s">
        <v>1858</v>
      </c>
      <c r="C249" s="27">
        <f>+'[1]CGN96.001'!C250+'[1]CGN96.001Junta Central'!C250+'[1]CGN96.001Escuela'!C250</f>
        <v>0</v>
      </c>
      <c r="D249" s="27">
        <f>+'[1]CGN96.001'!D250+'[1]CGN96.001Junta Central'!D250+'[1]CGN96.001Escuela'!D250</f>
        <v>0</v>
      </c>
      <c r="E249" s="39">
        <f t="shared" si="9"/>
        <v>0</v>
      </c>
    </row>
    <row r="250" spans="1:5" ht="12.75" customHeight="1">
      <c r="A250" s="55">
        <v>243625</v>
      </c>
      <c r="B250" s="2" t="s">
        <v>1859</v>
      </c>
      <c r="C250" s="27">
        <f>+'[1]CGN96.001'!C251+'[1]CGN96.001Junta Central'!C251+'[1]CGN96.001Escuela'!C251</f>
        <v>88889</v>
      </c>
      <c r="D250" s="27">
        <f>+'[1]CGN96.001'!D251+'[1]CGN96.001Junta Central'!D251+'[1]CGN96.001Escuela'!D251</f>
        <v>0</v>
      </c>
      <c r="E250" s="39">
        <f t="shared" si="9"/>
        <v>88889</v>
      </c>
    </row>
    <row r="251" spans="1:5" ht="12.75" customHeight="1">
      <c r="A251" s="55">
        <v>243698</v>
      </c>
      <c r="B251" s="2" t="s">
        <v>1860</v>
      </c>
      <c r="C251" s="27">
        <f>+'[1]CGN96.001'!C252+'[1]CGN96.001Junta Central'!C252+'[1]CGN96.001Escuela'!C252</f>
        <v>2737</v>
      </c>
      <c r="D251" s="27">
        <f>+'[1]CGN96.001'!D252+'[1]CGN96.001Junta Central'!D252+'[1]CGN96.001Escuela'!D252</f>
        <v>0</v>
      </c>
      <c r="E251" s="39">
        <f t="shared" si="9"/>
        <v>2737</v>
      </c>
    </row>
    <row r="252" spans="1:5" ht="12.75" customHeight="1">
      <c r="A252" s="55">
        <v>243700</v>
      </c>
      <c r="B252" s="34" t="s">
        <v>1861</v>
      </c>
      <c r="C252" s="24">
        <f>+'[1]CGN96.001'!C253+'[1]CGN96.001Junta Central'!C253+'[1]CGN96.001Escuela'!C253</f>
        <v>5756</v>
      </c>
      <c r="D252" s="24">
        <f>+'[1]CGN96.001'!D253+'[1]CGN96.001Junta Central'!D253+'[1]CGN96.001Escuela'!D253</f>
        <v>0</v>
      </c>
      <c r="E252" s="38">
        <f t="shared" si="9"/>
        <v>5756</v>
      </c>
    </row>
    <row r="253" spans="1:5" ht="12.75" customHeight="1">
      <c r="A253" s="55">
        <v>243701</v>
      </c>
      <c r="B253" s="2" t="s">
        <v>1862</v>
      </c>
      <c r="C253" s="27">
        <f>+'[1]CGN96.001'!C254+'[1]CGN96.001Junta Central'!C254+'[1]CGN96.001Escuela'!C254</f>
        <v>5756</v>
      </c>
      <c r="D253" s="27">
        <f>+'[1]CGN96.001'!D254+'[1]CGN96.001Junta Central'!D254+'[1]CGN96.001Escuela'!D254</f>
        <v>0</v>
      </c>
      <c r="E253" s="39">
        <f t="shared" si="9"/>
        <v>5756</v>
      </c>
    </row>
    <row r="254" spans="1:5" ht="12.75" customHeight="1">
      <c r="A254" s="55">
        <v>244000</v>
      </c>
      <c r="B254" s="34" t="s">
        <v>1863</v>
      </c>
      <c r="C254" s="24">
        <f>+'[1]CGN96.001'!C255+'[1]CGN96.001Junta Central'!C255+'[1]CGN96.001Escuela'!C255</f>
        <v>42400</v>
      </c>
      <c r="D254" s="24">
        <f>+'[1]CGN96.001'!D255+'[1]CGN96.001Junta Central'!D255+'[1]CGN96.001Escuela'!D255</f>
        <v>0</v>
      </c>
      <c r="E254" s="38">
        <f t="shared" si="9"/>
        <v>42400</v>
      </c>
    </row>
    <row r="255" spans="1:5" ht="12.75" customHeight="1">
      <c r="A255" s="55">
        <v>244003</v>
      </c>
      <c r="B255" s="2" t="s">
        <v>1864</v>
      </c>
      <c r="C255" s="27">
        <f>+'[1]CGN96.001'!C256+'[1]CGN96.001Junta Central'!C256+'[1]CGN96.001Escuela'!C256</f>
        <v>0</v>
      </c>
      <c r="D255" s="27">
        <f>+'[1]CGN96.001'!D256+'[1]CGN96.001Junta Central'!D256+'[1]CGN96.001Escuela'!D256</f>
        <v>0</v>
      </c>
      <c r="E255" s="39">
        <f t="shared" si="9"/>
        <v>0</v>
      </c>
    </row>
    <row r="256" spans="1:5" ht="12.75" customHeight="1">
      <c r="A256" s="55">
        <v>244005</v>
      </c>
      <c r="B256" s="2" t="s">
        <v>1865</v>
      </c>
      <c r="C256" s="27">
        <f>+'[1]CGN96.001'!C257+'[1]CGN96.001Junta Central'!C257+'[1]CGN96.001Escuela'!C257</f>
        <v>0</v>
      </c>
      <c r="D256" s="27">
        <f>+'[1]CGN96.001'!D257+'[1]CGN96.001Junta Central'!D257+'[1]CGN96.001Escuela'!D257</f>
        <v>0</v>
      </c>
      <c r="E256" s="39">
        <f t="shared" si="9"/>
        <v>0</v>
      </c>
    </row>
    <row r="257" spans="1:5" ht="12.75" customHeight="1">
      <c r="A257" s="55">
        <v>244011</v>
      </c>
      <c r="B257" s="2" t="s">
        <v>1866</v>
      </c>
      <c r="C257" s="27">
        <f>+'[1]CGN96.001'!C258+'[1]CGN96.001Junta Central'!C258+'[1]CGN96.001Escuela'!C258</f>
        <v>42400</v>
      </c>
      <c r="D257" s="27">
        <f>+'[1]CGN96.001'!D258+'[1]CGN96.001Junta Central'!D258+'[1]CGN96.001Escuela'!D258</f>
        <v>0</v>
      </c>
      <c r="E257" s="39">
        <f t="shared" si="9"/>
        <v>42400</v>
      </c>
    </row>
    <row r="258" spans="1:5" ht="12.75" customHeight="1">
      <c r="A258" s="55">
        <v>244016</v>
      </c>
      <c r="B258" s="2" t="s">
        <v>1867</v>
      </c>
      <c r="C258" s="27">
        <f>+'[1]CGN96.001'!C259+'[1]CGN96.001Junta Central'!C259+'[1]CGN96.001Escuela'!C259</f>
        <v>0</v>
      </c>
      <c r="D258" s="27">
        <f>+'[1]CGN96.001'!D259+'[1]CGN96.001Junta Central'!D259+'[1]CGN96.001Escuela'!D259</f>
        <v>0</v>
      </c>
      <c r="E258" s="39">
        <f t="shared" si="9"/>
        <v>0</v>
      </c>
    </row>
    <row r="259" spans="1:5" ht="12.75" customHeight="1">
      <c r="A259" s="55">
        <v>244095</v>
      </c>
      <c r="B259" s="2" t="s">
        <v>1868</v>
      </c>
      <c r="C259" s="27">
        <f>+'[1]CGN96.001'!C260+'[1]CGN96.001Junta Central'!C260+'[1]CGN96.001Escuela'!C260</f>
        <v>0</v>
      </c>
      <c r="D259" s="27">
        <f>+'[1]CGN96.001'!D260+'[1]CGN96.001Junta Central'!D260+'[1]CGN96.001Escuela'!D260</f>
        <v>0</v>
      </c>
      <c r="E259" s="39">
        <f t="shared" si="9"/>
        <v>0</v>
      </c>
    </row>
    <row r="260" spans="1:5" ht="12.75" customHeight="1">
      <c r="A260" s="55">
        <v>245500</v>
      </c>
      <c r="B260" s="34" t="s">
        <v>1869</v>
      </c>
      <c r="C260" s="24">
        <f>+'[1]CGN96.001'!C261+'[1]CGN96.001Junta Central'!C261+'[1]CGN96.001Escuela'!C261</f>
        <v>83136</v>
      </c>
      <c r="D260" s="24">
        <f>+'[1]CGN96.001'!D261+'[1]CGN96.001Junta Central'!D261+'[1]CGN96.001Escuela'!D261</f>
        <v>0</v>
      </c>
      <c r="E260" s="31">
        <f t="shared" si="9"/>
        <v>83136</v>
      </c>
    </row>
    <row r="261" spans="1:5" ht="12.75" customHeight="1">
      <c r="A261" s="55">
        <v>245503</v>
      </c>
      <c r="B261" s="35" t="s">
        <v>1870</v>
      </c>
      <c r="C261" s="27">
        <f>+'[1]CGN96.001'!C262+'[1]CGN96.001Junta Central'!C262+'[1]CGN96.001Escuela'!C262</f>
        <v>153</v>
      </c>
      <c r="D261" s="27">
        <f>+'[1]CGN96.001'!D262+'[1]CGN96.001Junta Central'!D262+'[1]CGN96.001Escuela'!D262</f>
        <v>0</v>
      </c>
      <c r="E261" s="39">
        <f t="shared" si="9"/>
        <v>153</v>
      </c>
    </row>
    <row r="262" spans="1:5" ht="12.75" customHeight="1">
      <c r="A262" s="55">
        <v>245506</v>
      </c>
      <c r="B262" s="35" t="s">
        <v>1871</v>
      </c>
      <c r="C262" s="27">
        <f>+'[1]CGN96.001'!C263+'[1]CGN96.001Junta Central'!C263+'[1]CGN96.001Escuela'!C263</f>
        <v>82983</v>
      </c>
      <c r="D262" s="27">
        <f>+'[1]CGN96.001'!D263+'[1]CGN96.001Junta Central'!D263+'[1]CGN96.001Escuela'!D263</f>
        <v>0</v>
      </c>
      <c r="E262" s="39">
        <f t="shared" si="9"/>
        <v>82983</v>
      </c>
    </row>
    <row r="263" spans="1:5" ht="12" customHeight="1">
      <c r="A263" s="55">
        <v>246000</v>
      </c>
      <c r="B263" s="34" t="s">
        <v>1872</v>
      </c>
      <c r="C263" s="24">
        <f>+'[1]CGN96.001'!C264+'[1]CGN96.001Junta Central'!C264+'[1]CGN96.001Escuela'!C264</f>
        <v>0</v>
      </c>
      <c r="D263" s="24">
        <f>+'[1]CGN96.001'!D264+'[1]CGN96.001Junta Central'!D264+'[1]CGN96.001Escuela'!D264</f>
        <v>0</v>
      </c>
      <c r="E263" s="31">
        <f t="shared" si="9"/>
        <v>0</v>
      </c>
    </row>
    <row r="264" spans="1:5" ht="12.75" customHeight="1">
      <c r="A264" s="55">
        <v>246002</v>
      </c>
      <c r="B264" s="35" t="s">
        <v>1853</v>
      </c>
      <c r="C264" s="27">
        <f>+'[1]CGN96.001'!C265+'[1]CGN96.001Junta Central'!C265+'[1]CGN96.001Escuela'!C265</f>
        <v>0</v>
      </c>
      <c r="D264" s="27">
        <f>+'[1]CGN96.001'!D265+'[1]CGN96.001Junta Central'!D265+'[1]CGN96.001Escuela'!D265</f>
        <v>0</v>
      </c>
      <c r="E264" s="39">
        <f t="shared" si="9"/>
        <v>0</v>
      </c>
    </row>
    <row r="265" spans="1:5" ht="12.75" customHeight="1">
      <c r="A265" s="55">
        <v>250000</v>
      </c>
      <c r="B265" s="36" t="s">
        <v>1873</v>
      </c>
      <c r="C265" s="24">
        <f>+'[1]CGN96.001'!C266+'[1]CGN96.001Junta Central'!C266+'[1]CGN96.001Escuela'!C266</f>
        <v>9318</v>
      </c>
      <c r="D265" s="24">
        <f>+'[1]CGN96.001'!D266+'[1]CGN96.001Junta Central'!D266+'[1]CGN96.001Escuela'!D266</f>
        <v>0</v>
      </c>
      <c r="E265" s="38">
        <f t="shared" si="9"/>
        <v>9318</v>
      </c>
    </row>
    <row r="266" spans="1:5" ht="12.75" customHeight="1">
      <c r="A266" s="55">
        <v>250500</v>
      </c>
      <c r="B266" s="36" t="s">
        <v>1874</v>
      </c>
      <c r="C266" s="24">
        <f>+'[1]CGN96.001'!C267+'[1]CGN96.001Junta Central'!C267+'[1]CGN96.001Escuela'!C267</f>
        <v>9318</v>
      </c>
      <c r="D266" s="24">
        <f>+'[1]CGN96.001'!D267+'[1]CGN96.001Junta Central'!D267+'[1]CGN96.001Escuela'!D267</f>
        <v>0</v>
      </c>
      <c r="E266" s="38">
        <f t="shared" si="9"/>
        <v>9318</v>
      </c>
    </row>
    <row r="267" spans="1:5" ht="12.75" customHeight="1">
      <c r="A267" s="55">
        <v>250501</v>
      </c>
      <c r="B267" s="35" t="s">
        <v>1875</v>
      </c>
      <c r="C267" s="27">
        <f>+'[1]CGN96.001'!C268+'[1]CGN96.001Junta Central'!C268+'[1]CGN96.001Escuela'!C268</f>
        <v>3362</v>
      </c>
      <c r="D267" s="27">
        <f>+'[1]CGN96.001'!D268+'[1]CGN96.001Junta Central'!D268+'[1]CGN96.001Escuela'!D268</f>
        <v>0</v>
      </c>
      <c r="E267" s="39">
        <f t="shared" si="9"/>
        <v>3362</v>
      </c>
    </row>
    <row r="268" spans="1:5" ht="12.75" customHeight="1">
      <c r="A268" s="55">
        <v>250502</v>
      </c>
      <c r="B268" s="35" t="s">
        <v>1876</v>
      </c>
      <c r="C268" s="27">
        <f>+'[1]CGN96.001'!C269+'[1]CGN96.001Junta Central'!C269+'[1]CGN96.001Escuela'!C269</f>
        <v>0</v>
      </c>
      <c r="D268" s="27">
        <f>+'[1]CGN96.001'!D269+'[1]CGN96.001Junta Central'!D269+'[1]CGN96.001Escuela'!D269</f>
        <v>0</v>
      </c>
      <c r="E268" s="39">
        <f aca="true" t="shared" si="10" ref="E268:E285">+C268+D268</f>
        <v>0</v>
      </c>
    </row>
    <row r="269" spans="1:5" ht="12.75" customHeight="1">
      <c r="A269" s="55">
        <v>250504</v>
      </c>
      <c r="B269" s="35" t="s">
        <v>1877</v>
      </c>
      <c r="C269" s="27">
        <f>+'[1]CGN96.001'!C270+'[1]CGN96.001Junta Central'!C270+'[1]CGN96.001Escuela'!C270</f>
        <v>1156</v>
      </c>
      <c r="D269" s="27">
        <f>+'[1]CGN96.001'!D270+'[1]CGN96.001Junta Central'!D270+'[1]CGN96.001Escuela'!D270</f>
        <v>0</v>
      </c>
      <c r="E269" s="39">
        <f t="shared" si="10"/>
        <v>1156</v>
      </c>
    </row>
    <row r="270" spans="1:5" ht="12.75" customHeight="1">
      <c r="A270" s="55">
        <v>250505</v>
      </c>
      <c r="B270" s="35" t="s">
        <v>1878</v>
      </c>
      <c r="C270" s="27">
        <f>+'[1]CGN96.001'!C271+'[1]CGN96.001Junta Central'!C271+'[1]CGN96.001Escuela'!C271</f>
        <v>3042</v>
      </c>
      <c r="D270" s="27">
        <f>+'[1]CGN96.001'!D271+'[1]CGN96.001Junta Central'!D271+'[1]CGN96.001Escuela'!D271</f>
        <v>0</v>
      </c>
      <c r="E270" s="39">
        <f t="shared" si="10"/>
        <v>3042</v>
      </c>
    </row>
    <row r="271" spans="1:5" ht="12.75" customHeight="1">
      <c r="A271" s="55">
        <v>250506</v>
      </c>
      <c r="B271" s="35" t="s">
        <v>1879</v>
      </c>
      <c r="C271" s="27">
        <f>+'[1]CGN96.001'!C272+'[1]CGN96.001Junta Central'!C272+'[1]CGN96.001Escuela'!C272</f>
        <v>0</v>
      </c>
      <c r="D271" s="27">
        <f>+'[1]CGN96.001'!D272+'[1]CGN96.001Junta Central'!D272+'[1]CGN96.001Escuela'!D272</f>
        <v>0</v>
      </c>
      <c r="E271" s="39">
        <f t="shared" si="10"/>
        <v>0</v>
      </c>
    </row>
    <row r="272" spans="1:5" ht="12.75" customHeight="1">
      <c r="A272" s="55">
        <v>250507</v>
      </c>
      <c r="B272" s="35" t="s">
        <v>1880</v>
      </c>
      <c r="C272" s="27">
        <f>+'[1]CGN96.001'!C273+'[1]CGN96.001Junta Central'!C273+'[1]CGN96.001Escuela'!C273</f>
        <v>0</v>
      </c>
      <c r="D272" s="27">
        <f>+'[1]CGN96.001'!D273+'[1]CGN96.001Junta Central'!D273+'[1]CGN96.001Escuela'!D273</f>
        <v>0</v>
      </c>
      <c r="E272" s="39">
        <f t="shared" si="10"/>
        <v>0</v>
      </c>
    </row>
    <row r="273" spans="1:5" ht="12.75" customHeight="1">
      <c r="A273" s="55">
        <v>250512</v>
      </c>
      <c r="B273" s="35" t="s">
        <v>1881</v>
      </c>
      <c r="C273" s="27">
        <f>+'[1]CGN96.001'!C274+'[1]CGN96.001Junta Central'!C274+'[1]CGN96.001Escuela'!C274</f>
        <v>1758</v>
      </c>
      <c r="D273" s="27">
        <f>+'[1]CGN96.001'!D274+'[1]CGN96.001Junta Central'!D274+'[1]CGN96.001Escuela'!D274</f>
        <v>0</v>
      </c>
      <c r="E273" s="39">
        <f t="shared" si="10"/>
        <v>1758</v>
      </c>
    </row>
    <row r="274" spans="1:5" ht="12.75" customHeight="1">
      <c r="A274" s="55">
        <v>270000</v>
      </c>
      <c r="B274" s="28" t="s">
        <v>1882</v>
      </c>
      <c r="C274" s="24">
        <f>+'[1]CGN96.001'!C275+'[1]CGN96.001Junta Central'!C275+'[1]CGN96.001Escuela'!C275</f>
        <v>1078033</v>
      </c>
      <c r="D274" s="24">
        <f>+'[1]CGN96.001'!D275+'[1]CGN96.001Junta Central'!D275+'[1]CGN96.001Escuela'!D275</f>
        <v>0</v>
      </c>
      <c r="E274" s="31">
        <f t="shared" si="10"/>
        <v>1078033</v>
      </c>
    </row>
    <row r="275" spans="1:5" ht="12.75" customHeight="1">
      <c r="A275" s="55">
        <v>271000</v>
      </c>
      <c r="B275" s="28" t="s">
        <v>1883</v>
      </c>
      <c r="C275" s="24">
        <f>+'[1]CGN96.001'!C276+'[1]CGN96.001Junta Central'!C276+'[1]CGN96.001Escuela'!C276</f>
        <v>0</v>
      </c>
      <c r="D275" s="24">
        <f>+'[1]CGN96.001'!D276+'[1]CGN96.001Junta Central'!D276+'[1]CGN96.001Escuela'!D276</f>
        <v>0</v>
      </c>
      <c r="E275" s="31">
        <f t="shared" si="10"/>
        <v>0</v>
      </c>
    </row>
    <row r="276" spans="1:5" ht="12.75" customHeight="1">
      <c r="A276" s="55">
        <v>271005</v>
      </c>
      <c r="B276" s="33" t="s">
        <v>1884</v>
      </c>
      <c r="C276" s="27">
        <f>+'[1]CGN96.001'!C277+'[1]CGN96.001Junta Central'!C277+'[1]CGN96.001Escuela'!C277</f>
        <v>0</v>
      </c>
      <c r="D276" s="27">
        <f>+'[1]CGN96.001'!D277+'[1]CGN96.001Junta Central'!D277+'[1]CGN96.001Escuela'!D277</f>
        <v>0</v>
      </c>
      <c r="E276" s="32">
        <f t="shared" si="10"/>
        <v>0</v>
      </c>
    </row>
    <row r="277" spans="1:5" ht="12.75" customHeight="1">
      <c r="A277" s="55">
        <v>271500</v>
      </c>
      <c r="B277" s="28" t="s">
        <v>1885</v>
      </c>
      <c r="C277" s="24">
        <f>+'[1]CGN96.001'!C278+'[1]CGN96.001Junta Central'!C278+'[1]CGN96.001Escuela'!C278</f>
        <v>1078033</v>
      </c>
      <c r="D277" s="24">
        <f>+'[1]CGN96.001'!D278+'[1]CGN96.001Junta Central'!D278+'[1]CGN96.001Escuela'!D278</f>
        <v>0</v>
      </c>
      <c r="E277" s="31">
        <f t="shared" si="10"/>
        <v>1078033</v>
      </c>
    </row>
    <row r="278" spans="1:5" ht="12.75" customHeight="1">
      <c r="A278" s="55">
        <v>271501</v>
      </c>
      <c r="B278" s="33" t="s">
        <v>1876</v>
      </c>
      <c r="C278" s="27">
        <f>+'[1]CGN96.001'!C279+'[1]CGN96.001Junta Central'!C279+'[1]CGN96.001Escuela'!C279</f>
        <v>0</v>
      </c>
      <c r="D278" s="27">
        <f>+'[1]CGN96.001'!D279+'[1]CGN96.001Junta Central'!D279+'[1]CGN96.001Escuela'!D279</f>
        <v>0</v>
      </c>
      <c r="E278" s="32">
        <f t="shared" si="10"/>
        <v>0</v>
      </c>
    </row>
    <row r="279" spans="1:5" ht="12.75" customHeight="1">
      <c r="A279" s="55">
        <v>271503</v>
      </c>
      <c r="B279" s="33" t="s">
        <v>1877</v>
      </c>
      <c r="C279" s="27">
        <f>+'[1]CGN96.001'!C280+'[1]CGN96.001Junta Central'!C280+'[1]CGN96.001Escuela'!C280</f>
        <v>2775</v>
      </c>
      <c r="D279" s="27">
        <f>+'[1]CGN96.001'!D280+'[1]CGN96.001Junta Central'!D280+'[1]CGN96.001Escuela'!D280</f>
        <v>0</v>
      </c>
      <c r="E279" s="32">
        <f t="shared" si="10"/>
        <v>2775</v>
      </c>
    </row>
    <row r="280" spans="1:5" ht="12.75" customHeight="1">
      <c r="A280" s="55">
        <v>271504</v>
      </c>
      <c r="B280" s="33" t="s">
        <v>1879</v>
      </c>
      <c r="C280" s="27">
        <f>+'[1]CGN96.001'!C281+'[1]CGN96.001Junta Central'!C281+'[1]CGN96.001Escuela'!C281</f>
        <v>121204</v>
      </c>
      <c r="D280" s="27">
        <f>+'[1]CGN96.001'!D281+'[1]CGN96.001Junta Central'!D281+'[1]CGN96.001Escuela'!D281</f>
        <v>0</v>
      </c>
      <c r="E280" s="32">
        <f t="shared" si="10"/>
        <v>121204</v>
      </c>
    </row>
    <row r="281" spans="1:5" ht="12.75" customHeight="1">
      <c r="A281" s="55">
        <v>271506</v>
      </c>
      <c r="B281" s="33" t="s">
        <v>1878</v>
      </c>
      <c r="C281" s="27">
        <f>+'[1]CGN96.001'!C282+'[1]CGN96.001Junta Central'!C282+'[1]CGN96.001Escuela'!C282</f>
        <v>156850</v>
      </c>
      <c r="D281" s="27">
        <f>+'[1]CGN96.001'!D282+'[1]CGN96.001Junta Central'!D282+'[1]CGN96.001Escuela'!D282</f>
        <v>0</v>
      </c>
      <c r="E281" s="32">
        <f t="shared" si="10"/>
        <v>156850</v>
      </c>
    </row>
    <row r="282" spans="1:5" ht="12.75" customHeight="1">
      <c r="A282" s="55">
        <v>271507</v>
      </c>
      <c r="B282" s="33" t="s">
        <v>1881</v>
      </c>
      <c r="C282" s="27">
        <f>+'[1]CGN96.001'!C283+'[1]CGN96.001Junta Central'!C283+'[1]CGN96.001Escuela'!C283</f>
        <v>280335</v>
      </c>
      <c r="D282" s="27">
        <f>+'[1]CGN96.001'!D283+'[1]CGN96.001Junta Central'!D283+'[1]CGN96.001Escuela'!D283</f>
        <v>0</v>
      </c>
      <c r="E282" s="32">
        <f t="shared" si="10"/>
        <v>280335</v>
      </c>
    </row>
    <row r="283" spans="1:5" ht="12.75" customHeight="1">
      <c r="A283" s="55">
        <v>271509</v>
      </c>
      <c r="B283" s="33" t="s">
        <v>1880</v>
      </c>
      <c r="C283" s="27">
        <f>+'[1]CGN96.001'!C284+'[1]CGN96.001Junta Central'!C284+'[1]CGN96.001Escuela'!C284</f>
        <v>516869</v>
      </c>
      <c r="D283" s="27">
        <f>+'[1]CGN96.001'!D284+'[1]CGN96.001Junta Central'!D284+'[1]CGN96.001Escuela'!D284</f>
        <v>0</v>
      </c>
      <c r="E283" s="32">
        <f t="shared" si="10"/>
        <v>516869</v>
      </c>
    </row>
    <row r="284" spans="1:5" ht="12.75" customHeight="1">
      <c r="A284" s="55">
        <v>290000</v>
      </c>
      <c r="B284" s="28" t="s">
        <v>1886</v>
      </c>
      <c r="C284" s="24">
        <f>+'[1]CGN96.001'!C285+'[1]CGN96.001Junta Central'!C285+'[1]CGN96.001Escuela'!C285</f>
        <v>174405</v>
      </c>
      <c r="D284" s="24">
        <f>+'[1]CGN96.001'!D285+'[1]CGN96.001Junta Central'!D285+'[1]CGN96.001Escuela'!D285</f>
        <v>0</v>
      </c>
      <c r="E284" s="38">
        <f t="shared" si="10"/>
        <v>174405</v>
      </c>
    </row>
    <row r="285" spans="1:5" ht="12.75" customHeight="1">
      <c r="A285" s="55">
        <v>290500</v>
      </c>
      <c r="B285" s="28" t="s">
        <v>1887</v>
      </c>
      <c r="C285" s="24">
        <f>+'[1]CGN96.001'!C286+'[1]CGN96.001Junta Central'!C286+'[1]CGN96.001Escuela'!C286</f>
        <v>0</v>
      </c>
      <c r="D285" s="24">
        <f>+'[1]CGN96.001'!D286+'[1]CGN96.001Junta Central'!D286+'[1]CGN96.001Escuela'!D286</f>
        <v>0</v>
      </c>
      <c r="E285" s="38">
        <f t="shared" si="10"/>
        <v>0</v>
      </c>
    </row>
    <row r="286" spans="1:5" ht="12.75" customHeight="1">
      <c r="A286" s="55">
        <v>290502</v>
      </c>
      <c r="B286" s="33" t="s">
        <v>1888</v>
      </c>
      <c r="C286" s="27">
        <f>+'[1]CGN96.001'!C287+'[1]CGN96.001Junta Central'!C287+'[1]CGN96.001Escuela'!C287</f>
        <v>0</v>
      </c>
      <c r="D286" s="27">
        <f>+'[1]CGN96.001'!D287+'[1]CGN96.001Junta Central'!D287+'[1]CGN96.001Escuela'!D287</f>
        <v>0</v>
      </c>
      <c r="E286" s="39">
        <f>SUM(C286:D286)</f>
        <v>0</v>
      </c>
    </row>
    <row r="287" spans="1:5" ht="12.75" customHeight="1">
      <c r="A287" s="55">
        <v>290503</v>
      </c>
      <c r="B287" s="33" t="s">
        <v>1889</v>
      </c>
      <c r="C287" s="27">
        <f>+'[1]CGN96.001'!C288+'[1]CGN96.001Junta Central'!C288+'[1]CGN96.001Escuela'!C288</f>
        <v>0</v>
      </c>
      <c r="D287" s="27">
        <f>+'[1]CGN96.001'!D288+'[1]CGN96.001Junta Central'!D288+'[1]CGN96.001Escuela'!D288</f>
        <v>0</v>
      </c>
      <c r="E287" s="39">
        <f>SUM(C287:D287)</f>
        <v>0</v>
      </c>
    </row>
    <row r="288" spans="1:5" ht="12.75" customHeight="1">
      <c r="A288" s="55">
        <v>290590</v>
      </c>
      <c r="B288" s="33" t="s">
        <v>1890</v>
      </c>
      <c r="C288" s="27">
        <f>+'[1]CGN96.001'!C289+'[1]CGN96.001Junta Central'!C289+'[1]CGN96.001Escuela'!C289</f>
        <v>0</v>
      </c>
      <c r="D288" s="27">
        <f>+'[1]CGN96.001'!D289+'[1]CGN96.001Junta Central'!D289+'[1]CGN96.001Escuela'!D289</f>
        <v>0</v>
      </c>
      <c r="E288" s="39">
        <f>SUM(C288:D288)</f>
        <v>0</v>
      </c>
    </row>
    <row r="289" spans="1:5" ht="12.75" customHeight="1">
      <c r="A289" s="55">
        <v>291000</v>
      </c>
      <c r="B289" s="28" t="s">
        <v>1891</v>
      </c>
      <c r="C289" s="24">
        <f>+'[1]CGN96.001'!C290+'[1]CGN96.001Junta Central'!C290+'[1]CGN96.001Escuela'!C290</f>
        <v>149711</v>
      </c>
      <c r="D289" s="24">
        <f>+'[1]CGN96.001'!D290+'[1]CGN96.001Junta Central'!D290+'[1]CGN96.001Escuela'!D290</f>
        <v>0</v>
      </c>
      <c r="E289" s="38">
        <f>+C289+D289</f>
        <v>149711</v>
      </c>
    </row>
    <row r="290" spans="1:5" ht="12.75" customHeight="1">
      <c r="A290" s="55">
        <v>291007</v>
      </c>
      <c r="B290" s="33" t="s">
        <v>1892</v>
      </c>
      <c r="C290" s="27">
        <f>+'[1]CGN96.001'!C291+'[1]CGN96.001Junta Central'!C291+'[1]CGN96.001Escuela'!C291</f>
        <v>0</v>
      </c>
      <c r="D290" s="27">
        <f>+'[1]CGN96.001'!D291+'[1]CGN96.001Junta Central'!D291+'[1]CGN96.001Escuela'!D291</f>
        <v>0</v>
      </c>
      <c r="E290" s="39">
        <f>SUM(C290:D290)</f>
        <v>0</v>
      </c>
    </row>
    <row r="291" spans="1:5" ht="12.75" customHeight="1">
      <c r="A291" s="55">
        <v>291090</v>
      </c>
      <c r="B291" s="33" t="s">
        <v>1893</v>
      </c>
      <c r="C291" s="27">
        <f>+'[1]CGN96.001'!C292+'[1]CGN96.001Junta Central'!C292+'[1]CGN96.001Escuela'!C292</f>
        <v>149711</v>
      </c>
      <c r="D291" s="27">
        <f>+'[1]CGN96.001'!D292+'[1]CGN96.001Junta Central'!D292+'[1]CGN96.001Escuela'!D292</f>
        <v>0</v>
      </c>
      <c r="E291" s="39">
        <f>+C291+D291</f>
        <v>149711</v>
      </c>
    </row>
    <row r="292" spans="1:5" ht="12.75" customHeight="1">
      <c r="A292" s="55">
        <v>299600</v>
      </c>
      <c r="B292" s="28" t="s">
        <v>1894</v>
      </c>
      <c r="C292" s="24">
        <f>+'[1]CGN96.001'!C293+'[1]CGN96.001Junta Central'!C293+'[1]CGN96.001Escuela'!C293</f>
        <v>24694</v>
      </c>
      <c r="D292" s="24">
        <f>+'[1]CGN96.001'!D293+'[1]CGN96.001Junta Central'!D293+'[1]CGN96.001Escuela'!D293</f>
        <v>0</v>
      </c>
      <c r="E292" s="38">
        <f>+C292+D292</f>
        <v>24694</v>
      </c>
    </row>
    <row r="293" spans="1:5" ht="12.75" customHeight="1">
      <c r="A293" s="55">
        <v>299601</v>
      </c>
      <c r="B293" s="33" t="s">
        <v>1895</v>
      </c>
      <c r="C293" s="27">
        <f>+'[1]CGN96.001'!C294+'[1]CGN96.001Junta Central'!C294+'[1]CGN96.001Escuela'!C294</f>
        <v>24694</v>
      </c>
      <c r="D293" s="27">
        <f>+'[1]CGN96.001'!D294+'[1]CGN96.001Junta Central'!D294+'[1]CGN96.001Escuela'!D294</f>
        <v>0</v>
      </c>
      <c r="E293" s="39">
        <f>SUM(C293:D293)</f>
        <v>24694</v>
      </c>
    </row>
    <row r="294" spans="1:5" ht="12.75" customHeight="1">
      <c r="A294" s="55">
        <v>300000</v>
      </c>
      <c r="B294" s="23" t="s">
        <v>1896</v>
      </c>
      <c r="C294" s="24">
        <f>+'[1]CGN96.001'!C295+'[1]CGN96.001Junta Central'!C295+'[1]CGN96.001Escuela'!C295</f>
        <v>0</v>
      </c>
      <c r="D294" s="24">
        <f>+'[1]CGN96.001'!D295+'[1]CGN96.001Junta Central'!D295+'[1]CGN96.001Escuela'!D295</f>
        <v>-392003896</v>
      </c>
      <c r="E294" s="38">
        <f aca="true" t="shared" si="11" ref="E294:E327">+C294+D294</f>
        <v>-392003896</v>
      </c>
    </row>
    <row r="295" spans="1:5" ht="12.75" customHeight="1">
      <c r="A295" s="55">
        <v>310000</v>
      </c>
      <c r="B295" s="23" t="s">
        <v>1897</v>
      </c>
      <c r="C295" s="24">
        <f>+'[1]CGN96.001'!C296+'[1]CGN96.001Junta Central'!C296+'[1]CGN96.001Escuela'!C296</f>
        <v>0</v>
      </c>
      <c r="D295" s="24">
        <f>+'[1]CGN96.001'!D296+'[1]CGN96.001Junta Central'!D296+'[1]CGN96.001Escuela'!D296</f>
        <v>-392003896</v>
      </c>
      <c r="E295" s="38">
        <f t="shared" si="11"/>
        <v>-392003896</v>
      </c>
    </row>
    <row r="296" spans="1:5" ht="12.75" customHeight="1">
      <c r="A296" s="55">
        <v>310500</v>
      </c>
      <c r="B296" s="23" t="s">
        <v>1898</v>
      </c>
      <c r="C296" s="24">
        <f>+'[1]CGN96.001'!C297+'[1]CGN96.001Junta Central'!C297+'[1]CGN96.001Escuela'!C297</f>
        <v>0</v>
      </c>
      <c r="D296" s="24">
        <f>+'[1]CGN96.001'!D297+'[1]CGN96.001Junta Central'!D297+'[1]CGN96.001Escuela'!D297</f>
        <v>-402918711</v>
      </c>
      <c r="E296" s="40">
        <f t="shared" si="11"/>
        <v>-402918711</v>
      </c>
    </row>
    <row r="297" spans="1:5" ht="12.75" customHeight="1">
      <c r="A297" s="55">
        <v>310501</v>
      </c>
      <c r="B297" s="41" t="s">
        <v>1899</v>
      </c>
      <c r="C297" s="27">
        <f>+'[1]CGN96.001'!C298+'[1]CGN96.001Junta Central'!C298+'[1]CGN96.001Escuela'!C298</f>
        <v>0</v>
      </c>
      <c r="D297" s="27">
        <f>+'[1]CGN96.001'!D298+'[1]CGN96.001Junta Central'!D298+'[1]CGN96.001Escuela'!D298</f>
        <v>-402918711</v>
      </c>
      <c r="E297" s="42">
        <f t="shared" si="11"/>
        <v>-402918711</v>
      </c>
    </row>
    <row r="298" spans="1:5" ht="12.75" customHeight="1">
      <c r="A298" s="55">
        <v>311000</v>
      </c>
      <c r="B298" s="23" t="s">
        <v>1900</v>
      </c>
      <c r="C298" s="24">
        <f>+'[1]CGN96.001'!C299+'[1]CGN96.001Junta Central'!C299+'[1]CGN96.001Escuela'!C299</f>
        <v>0</v>
      </c>
      <c r="D298" s="24">
        <f>+'[1]CGN96.001'!D299+'[1]CGN96.001Junta Central'!D299+'[1]CGN96.001Escuela'!D299</f>
        <v>0</v>
      </c>
      <c r="E298" s="31">
        <f t="shared" si="11"/>
        <v>0</v>
      </c>
    </row>
    <row r="299" spans="1:5" ht="12.75" customHeight="1">
      <c r="A299" s="55">
        <v>311001</v>
      </c>
      <c r="B299" s="26" t="s">
        <v>1901</v>
      </c>
      <c r="C299" s="27">
        <f>+'[1]CGN96.001'!C300+'[1]CGN96.001Junta Central'!C300+'[1]CGN96.001Escuela'!C300</f>
        <v>0</v>
      </c>
      <c r="D299" s="27">
        <f>+'[1]CGN96.001'!D300+'[1]CGN96.001Junta Central'!D300+'[1]CGN96.001Escuela'!D300</f>
        <v>0</v>
      </c>
      <c r="E299" s="32">
        <f t="shared" si="11"/>
        <v>0</v>
      </c>
    </row>
    <row r="300" spans="1:5" ht="12.75" customHeight="1">
      <c r="A300" s="55">
        <v>311002</v>
      </c>
      <c r="B300" s="26" t="s">
        <v>1902</v>
      </c>
      <c r="C300" s="27">
        <f>+'[1]CGN96.001'!C301+'[1]CGN96.001Junta Central'!C301+'[1]CGN96.001Escuela'!C301</f>
        <v>0</v>
      </c>
      <c r="D300" s="27">
        <f>+'[1]CGN96.001'!D301+'[1]CGN96.001Junta Central'!D301+'[1]CGN96.001Escuela'!D301</f>
        <v>0</v>
      </c>
      <c r="E300" s="32">
        <f t="shared" si="11"/>
        <v>0</v>
      </c>
    </row>
    <row r="301" spans="1:5" ht="12.75" customHeight="1">
      <c r="A301" s="55">
        <v>311004</v>
      </c>
      <c r="B301" s="26" t="s">
        <v>1903</v>
      </c>
      <c r="C301" s="27">
        <f>+'[1]CGN96.001'!C302+'[1]CGN96.001Junta Central'!C302+'[1]CGN96.001Escuela'!C302</f>
        <v>0</v>
      </c>
      <c r="D301" s="27">
        <f>+'[1]CGN96.001'!D302+'[1]CGN96.001Junta Central'!D302+'[1]CGN96.001Escuela'!D302</f>
        <v>0</v>
      </c>
      <c r="E301" s="32">
        <f t="shared" si="11"/>
        <v>0</v>
      </c>
    </row>
    <row r="302" spans="1:5" ht="12.75" customHeight="1">
      <c r="A302" s="55">
        <v>311500</v>
      </c>
      <c r="B302" s="23" t="s">
        <v>1904</v>
      </c>
      <c r="C302" s="24">
        <f>+'[1]CGN96.001'!C303+'[1]CGN96.001Junta Central'!C303+'[1]CGN96.001Escuela'!C303</f>
        <v>0</v>
      </c>
      <c r="D302" s="24">
        <f>+'[1]CGN96.001'!D303+'[1]CGN96.001Junta Central'!D303+'[1]CGN96.001Escuela'!D303</f>
        <v>3369681</v>
      </c>
      <c r="E302" s="31">
        <f t="shared" si="11"/>
        <v>3369681</v>
      </c>
    </row>
    <row r="303" spans="1:5" ht="12.75" customHeight="1">
      <c r="A303" s="55">
        <v>311502</v>
      </c>
      <c r="B303" s="26" t="s">
        <v>1905</v>
      </c>
      <c r="C303" s="27">
        <f>+'[1]CGN96.001'!C304+'[1]CGN96.001Junta Central'!C304+'[1]CGN96.001Escuela'!C304</f>
        <v>0</v>
      </c>
      <c r="D303" s="27">
        <f>+'[1]CGN96.001'!D304+'[1]CGN96.001Junta Central'!D304+'[1]CGN96.001Escuela'!D304</f>
        <v>0</v>
      </c>
      <c r="E303" s="32">
        <f t="shared" si="11"/>
        <v>0</v>
      </c>
    </row>
    <row r="304" spans="1:5" ht="12.75" customHeight="1">
      <c r="A304" s="55">
        <v>311552</v>
      </c>
      <c r="B304" s="26" t="s">
        <v>1809</v>
      </c>
      <c r="C304" s="27">
        <f>+'[1]CGN96.001'!C305+'[1]CGN96.001Junta Central'!C305+'[1]CGN96.001Escuela'!C305</f>
        <v>0</v>
      </c>
      <c r="D304" s="27">
        <f>+'[1]CGN96.001'!D305+'[1]CGN96.001Junta Central'!D305+'[1]CGN96.001Escuela'!D305</f>
        <v>976340</v>
      </c>
      <c r="E304" s="32">
        <f t="shared" si="11"/>
        <v>976340</v>
      </c>
    </row>
    <row r="305" spans="1:5" ht="12.75" customHeight="1">
      <c r="A305" s="55">
        <v>311562</v>
      </c>
      <c r="B305" s="26" t="s">
        <v>1749</v>
      </c>
      <c r="C305" s="27">
        <f>+'[1]CGN96.001'!C306+'[1]CGN96.001Junta Central'!C306+'[1]CGN96.001Escuela'!C306</f>
        <v>0</v>
      </c>
      <c r="D305" s="27">
        <f>+'[1]CGN96.001'!D306+'[1]CGN96.001Junta Central'!D306+'[1]CGN96.001Escuela'!D306</f>
        <v>2393341</v>
      </c>
      <c r="E305" s="32">
        <f t="shared" si="11"/>
        <v>2393341</v>
      </c>
    </row>
    <row r="306" spans="1:5" ht="12.75" customHeight="1">
      <c r="A306" s="55">
        <v>311569</v>
      </c>
      <c r="B306" s="26" t="s">
        <v>1812</v>
      </c>
      <c r="C306" s="27">
        <f>+'[1]CGN96.001'!C307+'[1]CGN96.001Junta Central'!C307+'[1]CGN96.001Escuela'!C307</f>
        <v>0</v>
      </c>
      <c r="D306" s="27">
        <f>+'[1]CGN96.001'!D307+'[1]CGN96.001Junta Central'!D307+'[1]CGN96.001Escuela'!D307</f>
        <v>0</v>
      </c>
      <c r="E306" s="32">
        <f t="shared" si="11"/>
        <v>0</v>
      </c>
    </row>
    <row r="307" spans="1:5" ht="12.75" customHeight="1">
      <c r="A307" s="55">
        <v>311570</v>
      </c>
      <c r="B307" s="26" t="s">
        <v>1906</v>
      </c>
      <c r="C307" s="27">
        <f>+'[1]CGN96.001'!C308+'[1]CGN96.001Junta Central'!C308+'[1]CGN96.001Escuela'!C308</f>
        <v>0</v>
      </c>
      <c r="D307" s="27">
        <f>+'[1]CGN96.001'!D308+'[1]CGN96.001Junta Central'!D308+'[1]CGN96.001Escuela'!D308</f>
        <v>0</v>
      </c>
      <c r="E307" s="32">
        <f t="shared" si="11"/>
        <v>0</v>
      </c>
    </row>
    <row r="308" spans="1:5" ht="12.75" customHeight="1">
      <c r="A308" s="55">
        <v>311571</v>
      </c>
      <c r="B308" s="26" t="s">
        <v>1814</v>
      </c>
      <c r="C308" s="27">
        <f>+'[1]CGN96.001'!C309+'[1]CGN96.001Junta Central'!C309+'[1]CGN96.001Escuela'!C309</f>
        <v>0</v>
      </c>
      <c r="D308" s="27">
        <f>+'[1]CGN96.001'!D309+'[1]CGN96.001Junta Central'!D309+'[1]CGN96.001Escuela'!D309</f>
        <v>0</v>
      </c>
      <c r="E308" s="32">
        <f t="shared" si="11"/>
        <v>0</v>
      </c>
    </row>
    <row r="309" spans="1:5" ht="12.75" customHeight="1">
      <c r="A309" s="55">
        <v>311700</v>
      </c>
      <c r="B309" s="23" t="s">
        <v>1907</v>
      </c>
      <c r="C309" s="24">
        <f>+'[1]CGN96.001'!C310+'[1]CGN96.001Junta Central'!C310+'[1]CGN96.001Escuela'!C310</f>
        <v>0</v>
      </c>
      <c r="D309" s="24">
        <f>+'[1]CGN96.001'!D310+'[1]CGN96.001Junta Central'!D310+'[1]CGN96.001Escuela'!D310</f>
        <v>0</v>
      </c>
      <c r="E309" s="31">
        <f t="shared" si="11"/>
        <v>0</v>
      </c>
    </row>
    <row r="310" spans="1:5" ht="13.5" customHeight="1">
      <c r="A310" s="55">
        <v>311703</v>
      </c>
      <c r="B310" s="26" t="s">
        <v>1908</v>
      </c>
      <c r="C310" s="27">
        <f>+'[1]CGN96.001'!C311+'[1]CGN96.001Junta Central'!C311+'[1]CGN96.001Escuela'!C311</f>
        <v>0</v>
      </c>
      <c r="D310" s="27">
        <f>+'[1]CGN96.001'!D311+'[1]CGN96.001Junta Central'!D311+'[1]CGN96.001Escuela'!D311</f>
        <v>0</v>
      </c>
      <c r="E310" s="32">
        <f t="shared" si="11"/>
        <v>0</v>
      </c>
    </row>
    <row r="311" spans="1:5" ht="12.75" customHeight="1">
      <c r="A311" s="55">
        <v>311725</v>
      </c>
      <c r="B311" s="26" t="s">
        <v>1909</v>
      </c>
      <c r="C311" s="27">
        <f>+'[1]CGN96.001'!C312+'[1]CGN96.001Junta Central'!C312+'[1]CGN96.001Escuela'!C312</f>
        <v>0</v>
      </c>
      <c r="D311" s="27">
        <f>+'[1]CGN96.001'!D312+'[1]CGN96.001Junta Central'!D312+'[1]CGN96.001Escuela'!D312</f>
        <v>0</v>
      </c>
      <c r="E311" s="32">
        <f t="shared" si="11"/>
        <v>0</v>
      </c>
    </row>
    <row r="312" spans="1:5" ht="12.75" customHeight="1">
      <c r="A312" s="55">
        <v>312000</v>
      </c>
      <c r="B312" s="28" t="s">
        <v>1910</v>
      </c>
      <c r="C312" s="24">
        <f>+'[1]CGN96.001'!C313+'[1]CGN96.001Junta Central'!C313+'[1]CGN96.001Escuela'!C313</f>
        <v>0</v>
      </c>
      <c r="D312" s="24">
        <f>+'[1]CGN96.001'!D313+'[1]CGN96.001Junta Central'!D313+'[1]CGN96.001Escuela'!D313</f>
        <v>879893</v>
      </c>
      <c r="E312" s="31">
        <f t="shared" si="11"/>
        <v>879893</v>
      </c>
    </row>
    <row r="313" spans="1:5" ht="12.75" customHeight="1">
      <c r="A313" s="55">
        <v>312001</v>
      </c>
      <c r="B313" s="33" t="s">
        <v>1911</v>
      </c>
      <c r="C313" s="27">
        <f>+'[1]CGN96.001'!C314+'[1]CGN96.001Junta Central'!C314+'[1]CGN96.001Escuela'!C314</f>
        <v>0</v>
      </c>
      <c r="D313" s="27">
        <f>+'[1]CGN96.001'!D314+'[1]CGN96.001Junta Central'!D314+'[1]CGN96.001Escuela'!D314</f>
        <v>0</v>
      </c>
      <c r="E313" s="32">
        <f t="shared" si="11"/>
        <v>0</v>
      </c>
    </row>
    <row r="314" spans="1:5" ht="12.75" customHeight="1">
      <c r="A314" s="55">
        <v>312002</v>
      </c>
      <c r="B314" s="26" t="s">
        <v>1912</v>
      </c>
      <c r="C314" s="27">
        <f>+'[1]CGN96.001'!C315+'[1]CGN96.001Junta Central'!C315+'[1]CGN96.001Escuela'!C315</f>
        <v>0</v>
      </c>
      <c r="D314" s="27">
        <f>+'[1]CGN96.001'!D315+'[1]CGN96.001Junta Central'!D315+'[1]CGN96.001Escuela'!D315</f>
        <v>879893</v>
      </c>
      <c r="E314" s="32">
        <f t="shared" si="11"/>
        <v>879893</v>
      </c>
    </row>
    <row r="315" spans="1:5" ht="12.75" customHeight="1">
      <c r="A315" s="55">
        <v>312500</v>
      </c>
      <c r="B315" s="23" t="s">
        <v>1913</v>
      </c>
      <c r="C315" s="24">
        <f>+'[1]CGN96.001'!C316+'[1]CGN96.001Junta Central'!C316+'[1]CGN96.001Escuela'!C316</f>
        <v>0</v>
      </c>
      <c r="D315" s="24">
        <f>+'[1]CGN96.001'!D316+'[1]CGN96.001Junta Central'!D316+'[1]CGN96.001Escuela'!D316</f>
        <v>6239225</v>
      </c>
      <c r="E315" s="31">
        <f t="shared" si="11"/>
        <v>6239225</v>
      </c>
    </row>
    <row r="316" spans="1:5" ht="12.75" customHeight="1">
      <c r="A316" s="55">
        <v>312505</v>
      </c>
      <c r="B316" s="26" t="s">
        <v>1914</v>
      </c>
      <c r="C316" s="27">
        <f>+'[1]CGN96.001'!C317+'[1]CGN96.001Junta Central'!C317+'[1]CGN96.001Escuela'!C317</f>
        <v>0</v>
      </c>
      <c r="D316" s="27">
        <f>+'[1]CGN96.001'!D317+'[1]CGN96.001Junta Central'!D317+'[1]CGN96.001Escuela'!D317</f>
        <v>3952326</v>
      </c>
      <c r="E316" s="32">
        <f t="shared" si="11"/>
        <v>3952326</v>
      </c>
    </row>
    <row r="317" spans="1:5" ht="12.75" customHeight="1">
      <c r="A317" s="55">
        <v>312506</v>
      </c>
      <c r="B317" s="26" t="s">
        <v>1805</v>
      </c>
      <c r="C317" s="27">
        <f>+'[1]CGN96.001'!C318+'[1]CGN96.001Junta Central'!C318+'[1]CGN96.001Escuela'!C318</f>
        <v>0</v>
      </c>
      <c r="D317" s="27">
        <f>+'[1]CGN96.001'!D318+'[1]CGN96.001Junta Central'!D318+'[1]CGN96.001Escuela'!D318</f>
        <v>0</v>
      </c>
      <c r="E317" s="32">
        <f t="shared" si="11"/>
        <v>0</v>
      </c>
    </row>
    <row r="318" spans="1:5" ht="12.75" customHeight="1">
      <c r="A318" s="55">
        <v>312509</v>
      </c>
      <c r="B318" s="26" t="s">
        <v>1915</v>
      </c>
      <c r="C318" s="27">
        <f>+'[1]CGN96.001'!C319+'[1]CGN96.001Junta Central'!C319+'[1]CGN96.001Escuela'!C319</f>
        <v>0</v>
      </c>
      <c r="D318" s="27">
        <f>+'[1]CGN96.001'!D319+'[1]CGN96.001Junta Central'!D319+'[1]CGN96.001Escuela'!D319</f>
        <v>2286899</v>
      </c>
      <c r="E318" s="32">
        <f t="shared" si="11"/>
        <v>2286899</v>
      </c>
    </row>
    <row r="319" spans="1:5" ht="12.75" customHeight="1">
      <c r="A319" s="55">
        <v>313000</v>
      </c>
      <c r="B319" s="28" t="s">
        <v>1916</v>
      </c>
      <c r="C319" s="24">
        <f>+'[1]CGN96.001'!C320+'[1]CGN96.001Junta Central'!C320+'[1]CGN96.001Escuela'!C320</f>
        <v>0</v>
      </c>
      <c r="D319" s="24">
        <f>+'[1]CGN96.001'!D320+'[1]CGN96.001Junta Central'!D320+'[1]CGN96.001Escuela'!D320</f>
        <v>0</v>
      </c>
      <c r="E319" s="31">
        <f t="shared" si="11"/>
        <v>0</v>
      </c>
    </row>
    <row r="320" spans="1:5" ht="12.75" customHeight="1">
      <c r="A320" s="55">
        <v>313001</v>
      </c>
      <c r="B320" s="26" t="s">
        <v>1917</v>
      </c>
      <c r="C320" s="27">
        <f>+'[1]CGN96.001'!C321+'[1]CGN96.001Junta Central'!C321+'[1]CGN96.001Escuela'!C321</f>
        <v>0</v>
      </c>
      <c r="D320" s="27">
        <f>+'[1]CGN96.001'!D321+'[1]CGN96.001Junta Central'!D321+'[1]CGN96.001Escuela'!D321</f>
        <v>0</v>
      </c>
      <c r="E320" s="32">
        <f t="shared" si="11"/>
        <v>0</v>
      </c>
    </row>
    <row r="321" spans="1:5" ht="12.75" customHeight="1">
      <c r="A321" s="55">
        <v>313002</v>
      </c>
      <c r="B321" s="33" t="s">
        <v>1918</v>
      </c>
      <c r="C321" s="27">
        <f>+'[1]CGN96.001'!C322+'[1]CGN96.001Junta Central'!C322+'[1]CGN96.001Escuela'!C322</f>
        <v>0</v>
      </c>
      <c r="D321" s="27">
        <f>+'[1]CGN96.001'!D322+'[1]CGN96.001Junta Central'!D322+'[1]CGN96.001Escuela'!D322</f>
        <v>0</v>
      </c>
      <c r="E321" s="32">
        <f t="shared" si="11"/>
        <v>0</v>
      </c>
    </row>
    <row r="322" spans="1:5" ht="12.75" customHeight="1">
      <c r="A322" s="55">
        <v>313800</v>
      </c>
      <c r="B322" s="23" t="s">
        <v>1919</v>
      </c>
      <c r="C322" s="24">
        <f>+'[1]CGN96.001'!C323+'[1]CGN96.001Junta Central'!C323+'[1]CGN96.001Escuela'!C323</f>
        <v>0</v>
      </c>
      <c r="D322" s="24">
        <f>+'[1]CGN96.001'!D323+'[1]CGN96.001Junta Central'!D323+'[1]CGN96.001Escuela'!D323</f>
        <v>426016</v>
      </c>
      <c r="E322" s="31">
        <f t="shared" si="11"/>
        <v>426016</v>
      </c>
    </row>
    <row r="323" spans="1:5" ht="12.75" customHeight="1">
      <c r="A323" s="55">
        <v>313806</v>
      </c>
      <c r="B323" s="26" t="s">
        <v>1905</v>
      </c>
      <c r="C323" s="27">
        <f>+'[1]CGN96.001'!C324+'[1]CGN96.001Junta Central'!C324+'[1]CGN96.001Escuela'!C324</f>
        <v>0</v>
      </c>
      <c r="D323" s="27">
        <f>+'[1]CGN96.001'!D324+'[1]CGN96.001Junta Central'!D324+'[1]CGN96.001Escuela'!D324</f>
        <v>396729</v>
      </c>
      <c r="E323" s="32">
        <f t="shared" si="11"/>
        <v>396729</v>
      </c>
    </row>
    <row r="324" spans="1:5" ht="12.75" customHeight="1">
      <c r="A324" s="55">
        <v>313812</v>
      </c>
      <c r="B324" s="26" t="s">
        <v>1895</v>
      </c>
      <c r="C324" s="27">
        <f>+'[1]CGN96.001'!C325+'[1]CGN96.001Junta Central'!C325+'[1]CGN96.001Escuela'!C325</f>
        <v>0</v>
      </c>
      <c r="D324" s="27">
        <f>+'[1]CGN96.001'!D325+'[1]CGN96.001Junta Central'!D325+'[1]CGN96.001Escuela'!D325</f>
        <v>29287</v>
      </c>
      <c r="E324" s="32">
        <f t="shared" si="11"/>
        <v>29287</v>
      </c>
    </row>
    <row r="325" spans="1:5" ht="11.25">
      <c r="A325" s="53">
        <v>400000</v>
      </c>
      <c r="B325" s="4" t="s">
        <v>1920</v>
      </c>
      <c r="C325" s="24">
        <f>+'[1]CGN96.001'!C326+'[1]CGN96.001Junta Central'!C326+'[1]CGN96.001Escuela'!C326</f>
        <v>0</v>
      </c>
      <c r="D325" s="24">
        <f>+'[1]CGN96.001'!D326+'[1]CGN96.001Junta Central'!D326+'[1]CGN96.001Escuela'!D326</f>
        <v>8107511957</v>
      </c>
      <c r="E325" s="4">
        <f t="shared" si="11"/>
        <v>8107511957</v>
      </c>
    </row>
    <row r="326" spans="1:5" ht="11.25">
      <c r="A326" s="53">
        <v>410000</v>
      </c>
      <c r="B326" s="4" t="s">
        <v>1921</v>
      </c>
      <c r="C326" s="24">
        <f>+'[1]CGN96.001'!C327+'[1]CGN96.001Junta Central'!C327+'[1]CGN96.001Escuela'!C327</f>
        <v>0</v>
      </c>
      <c r="D326" s="24">
        <f>+'[1]CGN96.001'!D327+'[1]CGN96.001Junta Central'!D327+'[1]CGN96.001Escuela'!D327</f>
        <v>51343948</v>
      </c>
      <c r="E326" s="4">
        <f t="shared" si="11"/>
        <v>51343948</v>
      </c>
    </row>
    <row r="327" spans="1:5" ht="11.25">
      <c r="A327" s="53">
        <v>411000</v>
      </c>
      <c r="B327" s="4" t="s">
        <v>1922</v>
      </c>
      <c r="C327" s="24">
        <f>+'[1]CGN96.001'!C328+'[1]CGN96.001Junta Central'!C328+'[1]CGN96.001Escuela'!C328</f>
        <v>0</v>
      </c>
      <c r="D327" s="24">
        <f>+'[1]CGN96.001'!D328+'[1]CGN96.001Junta Central'!D328+'[1]CGN96.001Escuela'!D328</f>
        <v>16430</v>
      </c>
      <c r="E327" s="4">
        <f t="shared" si="11"/>
        <v>16430</v>
      </c>
    </row>
    <row r="328" spans="1:5" ht="11.25">
      <c r="A328" s="53">
        <v>411001</v>
      </c>
      <c r="B328" s="21" t="s">
        <v>1923</v>
      </c>
      <c r="C328" s="27">
        <f>+'[1]CGN96.001'!C329+'[1]CGN96.001Junta Central'!C329+'[1]CGN96.001Escuela'!C329</f>
        <v>0</v>
      </c>
      <c r="D328" s="27">
        <f>+'[1]CGN96.001'!D329+'[1]CGN96.001Junta Central'!D329+'[1]CGN96.001Escuela'!D329</f>
        <v>0</v>
      </c>
      <c r="E328" s="21">
        <f aca="true" t="shared" si="12" ref="E328:E333">SUM(C328:D328)</f>
        <v>0</v>
      </c>
    </row>
    <row r="329" spans="1:5" ht="11.25">
      <c r="A329" s="53">
        <v>411002</v>
      </c>
      <c r="B329" s="21" t="s">
        <v>1924</v>
      </c>
      <c r="C329" s="27">
        <f>+'[1]CGN96.001'!C330+'[1]CGN96.001Junta Central'!C330+'[1]CGN96.001Escuela'!C330</f>
        <v>0</v>
      </c>
      <c r="D329" s="27">
        <f>+'[1]CGN96.001'!D330+'[1]CGN96.001Junta Central'!D330+'[1]CGN96.001Escuela'!D330</f>
        <v>0</v>
      </c>
      <c r="E329" s="21">
        <f t="shared" si="12"/>
        <v>0</v>
      </c>
    </row>
    <row r="330" spans="1:5" ht="11.25">
      <c r="A330" s="53">
        <v>411016</v>
      </c>
      <c r="B330" s="21" t="s">
        <v>1925</v>
      </c>
      <c r="C330" s="27">
        <f>+'[1]CGN96.001'!C331+'[1]CGN96.001Junta Central'!C331+'[1]CGN96.001Escuela'!C331</f>
        <v>0</v>
      </c>
      <c r="D330" s="27">
        <f>+'[1]CGN96.001'!D331+'[1]CGN96.001Junta Central'!D331+'[1]CGN96.001Escuela'!D331</f>
        <v>427</v>
      </c>
      <c r="E330" s="21">
        <f t="shared" si="12"/>
        <v>427</v>
      </c>
    </row>
    <row r="331" spans="1:5" ht="11.25">
      <c r="A331" s="53">
        <v>411021</v>
      </c>
      <c r="B331" s="21" t="s">
        <v>1926</v>
      </c>
      <c r="C331" s="27">
        <f>+'[1]CGN96.001'!C332+'[1]CGN96.001Junta Central'!C332+'[1]CGN96.001Escuela'!C332</f>
        <v>0</v>
      </c>
      <c r="D331" s="27">
        <f>+'[1]CGN96.001'!D332+'[1]CGN96.001Junta Central'!D332+'[1]CGN96.001Escuela'!D332</f>
        <v>0</v>
      </c>
      <c r="E331" s="21">
        <f t="shared" si="12"/>
        <v>0</v>
      </c>
    </row>
    <row r="332" spans="1:5" ht="11.25">
      <c r="A332" s="53">
        <v>411032</v>
      </c>
      <c r="B332" s="21" t="s">
        <v>1927</v>
      </c>
      <c r="C332" s="27">
        <f>+'[1]CGN96.001'!C333+'[1]CGN96.001Junta Central'!C333+'[1]CGN96.001Escuela'!C333</f>
        <v>0</v>
      </c>
      <c r="D332" s="27">
        <f>+'[1]CGN96.001'!D333+'[1]CGN96.001Junta Central'!D333+'[1]CGN96.001Escuela'!D333</f>
        <v>0</v>
      </c>
      <c r="E332" s="21">
        <f t="shared" si="12"/>
        <v>0</v>
      </c>
    </row>
    <row r="333" spans="1:5" ht="11.25">
      <c r="A333" s="53">
        <v>411090</v>
      </c>
      <c r="B333" s="21" t="s">
        <v>1928</v>
      </c>
      <c r="C333" s="27">
        <f>+'[1]CGN96.001'!C334+'[1]CGN96.001Junta Central'!C334+'[1]CGN96.001Escuela'!C334</f>
        <v>0</v>
      </c>
      <c r="D333" s="27">
        <f>+'[1]CGN96.001'!D334+'[1]CGN96.001Junta Central'!D334+'[1]CGN96.001Escuela'!D334</f>
        <v>16003</v>
      </c>
      <c r="E333" s="21">
        <f t="shared" si="12"/>
        <v>16003</v>
      </c>
    </row>
    <row r="334" spans="1:5" s="34" customFormat="1" ht="11.25">
      <c r="A334" s="53">
        <v>412000</v>
      </c>
      <c r="B334" s="4" t="s">
        <v>1929</v>
      </c>
      <c r="C334" s="24">
        <f>+'[1]CGN96.001'!C335+'[1]CGN96.001Junta Central'!C335+'[1]CGN96.001Escuela'!C335</f>
        <v>0</v>
      </c>
      <c r="D334" s="24">
        <f>+'[1]CGN96.001'!D335+'[1]CGN96.001Junta Central'!D335+'[1]CGN96.001Escuela'!D335</f>
        <v>51327518</v>
      </c>
      <c r="E334" s="4">
        <f aca="true" t="shared" si="13" ref="E334:E345">+C334+D334</f>
        <v>51327518</v>
      </c>
    </row>
    <row r="335" spans="1:5" ht="11.25">
      <c r="A335" s="53">
        <v>412014</v>
      </c>
      <c r="B335" s="21" t="s">
        <v>1930</v>
      </c>
      <c r="C335" s="27">
        <f>+'[1]CGN96.001'!C336+'[1]CGN96.001Junta Central'!C336+'[1]CGN96.001Escuela'!C336</f>
        <v>0</v>
      </c>
      <c r="D335" s="27">
        <f>+'[1]CGN96.001'!D336+'[1]CGN96.001Junta Central'!D336+'[1]CGN96.001Escuela'!D336</f>
        <v>47840767</v>
      </c>
      <c r="E335" s="21">
        <f t="shared" si="13"/>
        <v>47840767</v>
      </c>
    </row>
    <row r="336" spans="1:5" ht="11.25">
      <c r="A336" s="53">
        <v>412015</v>
      </c>
      <c r="B336" s="21" t="s">
        <v>1671</v>
      </c>
      <c r="C336" s="27">
        <f>+'[1]CGN96.001'!C337+'[1]CGN96.001Junta Central'!C337+'[1]CGN96.001Escuela'!C337</f>
        <v>0</v>
      </c>
      <c r="D336" s="27">
        <f>+'[1]CGN96.001'!D337+'[1]CGN96.001Junta Central'!D337+'[1]CGN96.001Escuela'!D337</f>
        <v>1641899</v>
      </c>
      <c r="E336" s="21">
        <f t="shared" si="13"/>
        <v>1641899</v>
      </c>
    </row>
    <row r="337" spans="1:5" ht="11.25">
      <c r="A337" s="53">
        <v>412043</v>
      </c>
      <c r="B337" s="21" t="s">
        <v>1931</v>
      </c>
      <c r="C337" s="27">
        <f>+'[1]CGN96.001'!C338+'[1]CGN96.001Junta Central'!C338+'[1]CGN96.001Escuela'!C338</f>
        <v>0</v>
      </c>
      <c r="D337" s="27">
        <f>+'[1]CGN96.001'!D338+'[1]CGN96.001Junta Central'!D338+'[1]CGN96.001Escuela'!D338</f>
        <v>1844852</v>
      </c>
      <c r="E337" s="21">
        <f t="shared" si="13"/>
        <v>1844852</v>
      </c>
    </row>
    <row r="338" spans="1:5" ht="11.25">
      <c r="A338" s="53">
        <v>412090</v>
      </c>
      <c r="B338" s="21" t="s">
        <v>1932</v>
      </c>
      <c r="C338" s="27">
        <f>+'[1]CGN96.001'!C339+'[1]CGN96.001Junta Central'!C339+'[1]CGN96.001Escuela'!C339</f>
        <v>0</v>
      </c>
      <c r="D338" s="27">
        <f>+'[1]CGN96.001'!D339+'[1]CGN96.001Junta Central'!D339+'[1]CGN96.001Escuela'!D339</f>
        <v>0</v>
      </c>
      <c r="E338" s="21">
        <f t="shared" si="13"/>
        <v>0</v>
      </c>
    </row>
    <row r="339" spans="1:5" ht="11.25">
      <c r="A339" s="53">
        <v>419500</v>
      </c>
      <c r="B339" s="4" t="s">
        <v>1933</v>
      </c>
      <c r="C339" s="24">
        <f>+'[1]CGN96.001'!C340+'[1]CGN96.001Junta Central'!C340+'[1]CGN96.001Escuela'!C340</f>
        <v>0</v>
      </c>
      <c r="D339" s="24">
        <f>+'[1]CGN96.001'!D340+'[1]CGN96.001Junta Central'!D340+'[1]CGN96.001Escuela'!D340</f>
        <v>0</v>
      </c>
      <c r="E339" s="4">
        <f t="shared" si="13"/>
        <v>0</v>
      </c>
    </row>
    <row r="340" spans="1:5" ht="11.25">
      <c r="A340" s="53">
        <v>419502</v>
      </c>
      <c r="B340" s="21" t="s">
        <v>1934</v>
      </c>
      <c r="C340" s="27">
        <f>+'[1]CGN96.001'!C341+'[1]CGN96.001Junta Central'!C341+'[1]CGN96.001Escuela'!C341</f>
        <v>0</v>
      </c>
      <c r="D340" s="27">
        <f>+'[1]CGN96.001'!D341+'[1]CGN96.001Junta Central'!D341+'[1]CGN96.001Escuela'!D341</f>
        <v>0</v>
      </c>
      <c r="E340" s="21">
        <f t="shared" si="13"/>
        <v>0</v>
      </c>
    </row>
    <row r="341" spans="1:5" ht="11.25">
      <c r="A341" s="53">
        <v>419504</v>
      </c>
      <c r="B341" s="21" t="s">
        <v>1935</v>
      </c>
      <c r="C341" s="27">
        <f>+'[1]CGN96.001'!C342+'[1]CGN96.001Junta Central'!C342+'[1]CGN96.001Escuela'!C342</f>
        <v>0</v>
      </c>
      <c r="D341" s="27">
        <f>+'[1]CGN96.001'!D342+'[1]CGN96.001Junta Central'!D342+'[1]CGN96.001Escuela'!D342</f>
        <v>0</v>
      </c>
      <c r="E341" s="21">
        <f t="shared" si="13"/>
        <v>0</v>
      </c>
    </row>
    <row r="342" spans="1:5" ht="11.25">
      <c r="A342" s="53">
        <v>430000</v>
      </c>
      <c r="B342" s="4" t="s">
        <v>1936</v>
      </c>
      <c r="C342" s="24">
        <f>+'[1]CGN96.001'!C343+'[1]CGN96.001Junta Central'!C343+'[1]CGN96.001Escuela'!C343</f>
        <v>0</v>
      </c>
      <c r="D342" s="24">
        <f>+'[1]CGN96.001'!D343+'[1]CGN96.001Junta Central'!D343+'[1]CGN96.001Escuela'!D343</f>
        <v>3208132</v>
      </c>
      <c r="E342" s="4">
        <f t="shared" si="13"/>
        <v>3208132</v>
      </c>
    </row>
    <row r="343" spans="1:5" ht="11.25">
      <c r="A343" s="53">
        <v>430500</v>
      </c>
      <c r="B343" s="4" t="s">
        <v>1937</v>
      </c>
      <c r="C343" s="24">
        <f>+'[1]CGN96.001'!C344+'[1]CGN96.001Junta Central'!C344+'[1]CGN96.001Escuela'!C344</f>
        <v>0</v>
      </c>
      <c r="D343" s="24">
        <f>+'[1]CGN96.001'!D344+'[1]CGN96.001Junta Central'!D344+'[1]CGN96.001Escuela'!D344</f>
        <v>3629397</v>
      </c>
      <c r="E343" s="21">
        <f t="shared" si="13"/>
        <v>3629397</v>
      </c>
    </row>
    <row r="344" spans="1:5" ht="11.25">
      <c r="A344" s="53">
        <v>430512</v>
      </c>
      <c r="B344" s="21" t="s">
        <v>1938</v>
      </c>
      <c r="C344" s="27">
        <f>+'[1]CGN96.001'!C345+'[1]CGN96.001Junta Central'!C345+'[1]CGN96.001Escuela'!C345</f>
        <v>0</v>
      </c>
      <c r="D344" s="27">
        <f>+'[1]CGN96.001'!D345+'[1]CGN96.001Junta Central'!D345+'[1]CGN96.001Escuela'!D345</f>
        <v>3465572</v>
      </c>
      <c r="E344" s="21">
        <f t="shared" si="13"/>
        <v>3465572</v>
      </c>
    </row>
    <row r="345" spans="1:5" ht="11.25">
      <c r="A345" s="53">
        <v>430515</v>
      </c>
      <c r="B345" s="21" t="s">
        <v>1939</v>
      </c>
      <c r="C345" s="27">
        <f>+'[1]CGN96.001'!C346+'[1]CGN96.001Junta Central'!C346+'[1]CGN96.001Escuela'!C346</f>
        <v>0</v>
      </c>
      <c r="D345" s="27">
        <f>+'[1]CGN96.001'!D346+'[1]CGN96.001Junta Central'!D346+'[1]CGN96.001Escuela'!D346</f>
        <v>163825</v>
      </c>
      <c r="E345" s="21">
        <f t="shared" si="13"/>
        <v>163825</v>
      </c>
    </row>
    <row r="346" spans="1:5" ht="11.25">
      <c r="A346" s="53">
        <v>439500</v>
      </c>
      <c r="B346" s="4" t="s">
        <v>1940</v>
      </c>
      <c r="C346" s="24">
        <f>+'[1]CGN96.001'!C347+'[1]CGN96.001Junta Central'!C347+'[1]CGN96.001Escuela'!C347</f>
        <v>0</v>
      </c>
      <c r="D346" s="24">
        <f>+'[1]CGN96.001'!D347+'[1]CGN96.001Junta Central'!D347+'[1]CGN96.001Escuela'!D347</f>
        <v>-421265</v>
      </c>
      <c r="E346" s="4">
        <f>SUM(C346:D346)</f>
        <v>-421265</v>
      </c>
    </row>
    <row r="347" spans="1:5" ht="11.25">
      <c r="A347" s="53">
        <v>439501</v>
      </c>
      <c r="B347" s="21" t="s">
        <v>1673</v>
      </c>
      <c r="C347" s="27">
        <f>+'[1]CGN96.001'!C348+'[1]CGN96.001Junta Central'!C348+'[1]CGN96.001Escuela'!C348</f>
        <v>0</v>
      </c>
      <c r="D347" s="27">
        <f>+'[1]CGN96.001'!D348+'[1]CGN96.001Junta Central'!D348+'[1]CGN96.001Escuela'!D348</f>
        <v>-421265</v>
      </c>
      <c r="E347" s="21">
        <f>SUM(C347:D347)</f>
        <v>-421265</v>
      </c>
    </row>
    <row r="348" spans="1:5" ht="11.25">
      <c r="A348" s="53">
        <v>440000</v>
      </c>
      <c r="B348" s="4" t="s">
        <v>1941</v>
      </c>
      <c r="C348" s="24">
        <f>+'[1]CGN96.001'!C349+'[1]CGN96.001Junta Central'!C349+'[1]CGN96.001Escuela'!C349</f>
        <v>0</v>
      </c>
      <c r="D348" s="24">
        <f>+'[1]CGN96.001'!D349+'[1]CGN96.001Junta Central'!D349+'[1]CGN96.001Escuela'!D349</f>
        <v>743481</v>
      </c>
      <c r="E348" s="4">
        <f aca="true" t="shared" si="14" ref="E348:E399">+C348+D348</f>
        <v>743481</v>
      </c>
    </row>
    <row r="349" spans="1:5" ht="11.25">
      <c r="A349" s="53">
        <v>440300</v>
      </c>
      <c r="B349" s="4" t="s">
        <v>1942</v>
      </c>
      <c r="C349" s="24">
        <f>+'[1]CGN96.001'!C350+'[1]CGN96.001Junta Central'!C350+'[1]CGN96.001Escuela'!C350</f>
        <v>0</v>
      </c>
      <c r="D349" s="24">
        <f>+'[1]CGN96.001'!D350+'[1]CGN96.001Junta Central'!D350+'[1]CGN96.001Escuela'!D350</f>
        <v>743481</v>
      </c>
      <c r="E349" s="21">
        <f t="shared" si="14"/>
        <v>743481</v>
      </c>
    </row>
    <row r="350" spans="1:5" ht="11.25">
      <c r="A350" s="53">
        <v>440301</v>
      </c>
      <c r="B350" s="21" t="s">
        <v>1943</v>
      </c>
      <c r="C350" s="27">
        <f>+'[1]CGN96.001'!C351+'[1]CGN96.001Junta Central'!C351+'[1]CGN96.001Escuela'!C351</f>
        <v>0</v>
      </c>
      <c r="D350" s="27">
        <f>+'[1]CGN96.001'!D351+'[1]CGN96.001Junta Central'!D351+'[1]CGN96.001Escuela'!D351</f>
        <v>743481</v>
      </c>
      <c r="E350" s="21">
        <f t="shared" si="14"/>
        <v>743481</v>
      </c>
    </row>
    <row r="351" spans="1:5" ht="11.25">
      <c r="A351" s="53">
        <v>470000</v>
      </c>
      <c r="B351" s="4" t="s">
        <v>1944</v>
      </c>
      <c r="C351" s="24">
        <f>+'[1]CGN96.001'!C352+'[1]CGN96.001Junta Central'!C352+'[1]CGN96.001Escuela'!C352</f>
        <v>0</v>
      </c>
      <c r="D351" s="24">
        <f>+'[1]CGN96.001'!D352+'[1]CGN96.001Junta Central'!D352+'[1]CGN96.001Escuela'!D352</f>
        <v>7892583240</v>
      </c>
      <c r="E351" s="4">
        <f t="shared" si="14"/>
        <v>7892583240</v>
      </c>
    </row>
    <row r="352" spans="1:5" ht="11.25">
      <c r="A352" s="53">
        <v>470500</v>
      </c>
      <c r="B352" s="4" t="s">
        <v>1945</v>
      </c>
      <c r="C352" s="24">
        <f>+'[1]CGN96.001'!C353+'[1]CGN96.001Junta Central'!C353+'[1]CGN96.001Escuela'!C353</f>
        <v>0</v>
      </c>
      <c r="D352" s="24">
        <f>+'[1]CGN96.001'!D353+'[1]CGN96.001Junta Central'!D353+'[1]CGN96.001Escuela'!D353</f>
        <v>7866884804</v>
      </c>
      <c r="E352" s="4">
        <f t="shared" si="14"/>
        <v>7866884804</v>
      </c>
    </row>
    <row r="353" spans="1:5" ht="11.25">
      <c r="A353" s="53">
        <v>470501</v>
      </c>
      <c r="B353" s="21" t="s">
        <v>1946</v>
      </c>
      <c r="C353" s="27">
        <f>+'[1]CGN96.001'!C354+'[1]CGN96.001Junta Central'!C354+'[1]CGN96.001Escuela'!C354</f>
        <v>0</v>
      </c>
      <c r="D353" s="27">
        <f>+'[1]CGN96.001'!D354+'[1]CGN96.001Junta Central'!D354+'[1]CGN96.001Escuela'!D354</f>
        <v>10409326</v>
      </c>
      <c r="E353" s="21">
        <f t="shared" si="14"/>
        <v>10409326</v>
      </c>
    </row>
    <row r="354" spans="1:5" ht="11.25">
      <c r="A354" s="53">
        <v>470502</v>
      </c>
      <c r="B354" s="21" t="s">
        <v>1947</v>
      </c>
      <c r="C354" s="27">
        <f>+'[1]CGN96.001'!C355+'[1]CGN96.001Junta Central'!C355+'[1]CGN96.001Escuela'!C355</f>
        <v>0</v>
      </c>
      <c r="D354" s="27">
        <f>+'[1]CGN96.001'!D355+'[1]CGN96.001Junta Central'!D355+'[1]CGN96.001Escuela'!D355</f>
        <v>1452831</v>
      </c>
      <c r="E354" s="21">
        <f t="shared" si="14"/>
        <v>1452831</v>
      </c>
    </row>
    <row r="355" spans="1:5" ht="11.25">
      <c r="A355" s="53">
        <v>470505</v>
      </c>
      <c r="B355" s="21" t="s">
        <v>1948</v>
      </c>
      <c r="C355" s="27">
        <f>+'[1]CGN96.001'!C356+'[1]CGN96.001Junta Central'!C356+'[1]CGN96.001Escuela'!C356</f>
        <v>0</v>
      </c>
      <c r="D355" s="27">
        <f>+'[1]CGN96.001'!D356+'[1]CGN96.001Junta Central'!D356+'[1]CGN96.001Escuela'!D356</f>
        <v>137916737</v>
      </c>
      <c r="E355" s="21">
        <f t="shared" si="14"/>
        <v>137916737</v>
      </c>
    </row>
    <row r="356" spans="1:5" ht="11.25">
      <c r="A356" s="53">
        <v>470506</v>
      </c>
      <c r="B356" s="21" t="s">
        <v>1949</v>
      </c>
      <c r="C356" s="27">
        <f>+'[1]CGN96.001'!C357+'[1]CGN96.001Junta Central'!C357+'[1]CGN96.001Escuela'!C357</f>
        <v>0</v>
      </c>
      <c r="D356" s="27">
        <f>+'[1]CGN96.001'!D357+'[1]CGN96.001Junta Central'!D357+'[1]CGN96.001Escuela'!D357</f>
        <v>7717105910</v>
      </c>
      <c r="E356" s="21">
        <f t="shared" si="14"/>
        <v>7717105910</v>
      </c>
    </row>
    <row r="357" spans="1:5" ht="11.25">
      <c r="A357" s="53">
        <v>470507</v>
      </c>
      <c r="B357" s="21" t="s">
        <v>1950</v>
      </c>
      <c r="C357" s="27">
        <f>+'[1]CGN96.001'!C358+'[1]CGN96.001Junta Central'!C358+'[1]CGN96.001Escuela'!C358</f>
        <v>0</v>
      </c>
      <c r="D357" s="27">
        <f>+'[1]CGN96.001'!D358+'[1]CGN96.001Junta Central'!D358+'[1]CGN96.001Escuela'!D358</f>
        <v>0</v>
      </c>
      <c r="E357" s="21">
        <f t="shared" si="14"/>
        <v>0</v>
      </c>
    </row>
    <row r="358" spans="1:5" ht="11.25">
      <c r="A358" s="53">
        <v>472000</v>
      </c>
      <c r="B358" s="4" t="s">
        <v>1951</v>
      </c>
      <c r="C358" s="24">
        <f>+'[1]CGN96.001'!C359+'[1]CGN96.001Junta Central'!C359+'[1]CGN96.001Escuela'!C359</f>
        <v>0</v>
      </c>
      <c r="D358" s="24">
        <f>+'[1]CGN96.001'!D359+'[1]CGN96.001Junta Central'!D359+'[1]CGN96.001Escuela'!D359</f>
        <v>0</v>
      </c>
      <c r="E358" s="4">
        <f t="shared" si="14"/>
        <v>0</v>
      </c>
    </row>
    <row r="359" spans="1:5" ht="11.25">
      <c r="A359" s="53">
        <v>472002</v>
      </c>
      <c r="B359" s="21" t="s">
        <v>1934</v>
      </c>
      <c r="C359" s="27">
        <f>+'[1]CGN96.001'!C360+'[1]CGN96.001Junta Central'!C360+'[1]CGN96.001Escuela'!C360</f>
        <v>0</v>
      </c>
      <c r="D359" s="27">
        <f>+'[1]CGN96.001'!D360+'[1]CGN96.001Junta Central'!D360+'[1]CGN96.001Escuela'!D360</f>
        <v>0</v>
      </c>
      <c r="E359" s="21">
        <f t="shared" si="14"/>
        <v>0</v>
      </c>
    </row>
    <row r="360" spans="1:5" ht="11.25">
      <c r="A360" s="53">
        <v>472003</v>
      </c>
      <c r="B360" s="21" t="s">
        <v>1952</v>
      </c>
      <c r="C360" s="27">
        <f>+'[1]CGN96.001'!C361+'[1]CGN96.001Junta Central'!C361+'[1]CGN96.001Escuela'!C361</f>
        <v>0</v>
      </c>
      <c r="D360" s="27">
        <f>+'[1]CGN96.001'!D361+'[1]CGN96.001Junta Central'!D361+'[1]CGN96.001Escuela'!D361</f>
        <v>0</v>
      </c>
      <c r="E360" s="21">
        <f t="shared" si="14"/>
        <v>0</v>
      </c>
    </row>
    <row r="361" spans="1:5" ht="11.25">
      <c r="A361" s="53">
        <v>472005</v>
      </c>
      <c r="B361" s="21" t="s">
        <v>1953</v>
      </c>
      <c r="C361" s="27">
        <f>+'[1]CGN96.001'!C362+'[1]CGN96.001Junta Central'!C362+'[1]CGN96.001Escuela'!C362</f>
        <v>0</v>
      </c>
      <c r="D361" s="27">
        <f>+'[1]CGN96.001'!D362+'[1]CGN96.001Junta Central'!D362+'[1]CGN96.001Escuela'!D362</f>
        <v>0</v>
      </c>
      <c r="E361" s="21">
        <f t="shared" si="14"/>
        <v>0</v>
      </c>
    </row>
    <row r="362" spans="1:5" ht="11.25">
      <c r="A362" s="53">
        <v>472200</v>
      </c>
      <c r="B362" s="4" t="s">
        <v>1954</v>
      </c>
      <c r="C362" s="24">
        <f>+'[1]CGN96.001'!C363+'[1]CGN96.001Junta Central'!C363+'[1]CGN96.001Escuela'!C363</f>
        <v>0</v>
      </c>
      <c r="D362" s="24">
        <f>+'[1]CGN96.001'!D363+'[1]CGN96.001Junta Central'!D363+'[1]CGN96.001Escuela'!D363</f>
        <v>25698436</v>
      </c>
      <c r="E362" s="4">
        <f t="shared" si="14"/>
        <v>25698436</v>
      </c>
    </row>
    <row r="363" spans="1:5" ht="11.25">
      <c r="A363" s="53">
        <v>472203</v>
      </c>
      <c r="B363" s="21" t="s">
        <v>1955</v>
      </c>
      <c r="C363" s="27">
        <f>+'[1]CGN96.001'!C364+'[1]CGN96.001Junta Central'!C364+'[1]CGN96.001Escuela'!C364</f>
        <v>0</v>
      </c>
      <c r="D363" s="27">
        <f>+'[1]CGN96.001'!D364+'[1]CGN96.001Junta Central'!D364+'[1]CGN96.001Escuela'!D364</f>
        <v>0</v>
      </c>
      <c r="E363" s="21">
        <f t="shared" si="14"/>
        <v>0</v>
      </c>
    </row>
    <row r="364" spans="1:5" ht="11.25">
      <c r="A364" s="53">
        <v>472205</v>
      </c>
      <c r="B364" s="21" t="s">
        <v>1956</v>
      </c>
      <c r="C364" s="27">
        <f>+'[1]CGN96.001'!C365+'[1]CGN96.001Junta Central'!C365+'[1]CGN96.001Escuela'!C365</f>
        <v>0</v>
      </c>
      <c r="D364" s="27">
        <f>+'[1]CGN96.001'!D365+'[1]CGN96.001Junta Central'!D365+'[1]CGN96.001Escuela'!D365</f>
        <v>7098239</v>
      </c>
      <c r="E364" s="21">
        <f t="shared" si="14"/>
        <v>7098239</v>
      </c>
    </row>
    <row r="365" spans="1:5" ht="11.25">
      <c r="A365" s="53">
        <v>472206</v>
      </c>
      <c r="B365" s="21" t="s">
        <v>1957</v>
      </c>
      <c r="C365" s="27">
        <f>+'[1]CGN96.001'!C366+'[1]CGN96.001Junta Central'!C366+'[1]CGN96.001Escuela'!C366</f>
        <v>0</v>
      </c>
      <c r="D365" s="27">
        <f>+'[1]CGN96.001'!D366+'[1]CGN96.001Junta Central'!D366+'[1]CGN96.001Escuela'!D366</f>
        <v>0</v>
      </c>
      <c r="E365" s="21">
        <f>+C365+D365</f>
        <v>0</v>
      </c>
    </row>
    <row r="366" spans="1:5" ht="11.25">
      <c r="A366" s="53">
        <v>472290</v>
      </c>
      <c r="B366" s="21" t="s">
        <v>1958</v>
      </c>
      <c r="C366" s="27">
        <f>+'[1]CGN96.001'!C367+'[1]CGN96.001Junta Central'!C367+'[1]CGN96.001Escuela'!C367</f>
        <v>0</v>
      </c>
      <c r="D366" s="27">
        <f>+'[1]CGN96.001'!D367+'[1]CGN96.001Junta Central'!D367+'[1]CGN96.001Escuela'!D367</f>
        <v>18600197</v>
      </c>
      <c r="E366" s="21">
        <f t="shared" si="14"/>
        <v>18600197</v>
      </c>
    </row>
    <row r="367" spans="1:5" ht="11.25">
      <c r="A367" s="53">
        <v>472500</v>
      </c>
      <c r="B367" s="4" t="s">
        <v>1959</v>
      </c>
      <c r="C367" s="24">
        <f>+'[1]CGN96.001'!C368+'[1]CGN96.001Junta Central'!C368+'[1]CGN96.001Escuela'!C368</f>
        <v>0</v>
      </c>
      <c r="D367" s="24">
        <f>+'[1]CGN96.001'!D368+'[1]CGN96.001Junta Central'!D368+'[1]CGN96.001Escuela'!D368</f>
        <v>0</v>
      </c>
      <c r="E367" s="4">
        <f t="shared" si="14"/>
        <v>0</v>
      </c>
    </row>
    <row r="368" spans="1:5" ht="11.25">
      <c r="A368" s="53">
        <v>472501</v>
      </c>
      <c r="B368" s="21" t="s">
        <v>1960</v>
      </c>
      <c r="C368" s="27">
        <f>+'[1]CGN96.001'!C369+'[1]CGN96.001Junta Central'!C369+'[1]CGN96.001Escuela'!C369</f>
        <v>0</v>
      </c>
      <c r="D368" s="27">
        <f>+'[1]CGN96.001'!D369+'[1]CGN96.001Junta Central'!D369+'[1]CGN96.001Escuela'!D369</f>
        <v>0</v>
      </c>
      <c r="E368" s="21">
        <f t="shared" si="14"/>
        <v>0</v>
      </c>
    </row>
    <row r="369" spans="1:5" ht="11.25">
      <c r="A369" s="53">
        <v>480000</v>
      </c>
      <c r="B369" s="4" t="s">
        <v>1961</v>
      </c>
      <c r="C369" s="24">
        <f>+'[1]CGN96.001'!C370+'[1]CGN96.001Junta Central'!C370+'[1]CGN96.001Escuela'!C370</f>
        <v>0</v>
      </c>
      <c r="D369" s="24">
        <f>+'[1]CGN96.001'!D370+'[1]CGN96.001Junta Central'!D370+'[1]CGN96.001Escuela'!D370</f>
        <v>159633156</v>
      </c>
      <c r="E369" s="4">
        <f t="shared" si="14"/>
        <v>159633156</v>
      </c>
    </row>
    <row r="370" spans="1:5" ht="11.25">
      <c r="A370" s="53">
        <v>480500</v>
      </c>
      <c r="B370" s="4" t="s">
        <v>1962</v>
      </c>
      <c r="C370" s="24">
        <f>+'[1]CGN96.001'!C371+'[1]CGN96.001Junta Central'!C371+'[1]CGN96.001Escuela'!C371</f>
        <v>0</v>
      </c>
      <c r="D370" s="24">
        <f>+'[1]CGN96.001'!D371+'[1]CGN96.001Junta Central'!D371+'[1]CGN96.001Escuela'!D371</f>
        <v>20797852</v>
      </c>
      <c r="E370" s="4">
        <f t="shared" si="14"/>
        <v>20797852</v>
      </c>
    </row>
    <row r="371" spans="1:5" ht="11.25">
      <c r="A371" s="53">
        <v>480504</v>
      </c>
      <c r="B371" s="21" t="s">
        <v>1963</v>
      </c>
      <c r="C371" s="27">
        <f>+'[1]CGN96.001'!C372+'[1]CGN96.001Junta Central'!C372+'[1]CGN96.001Escuela'!C372</f>
        <v>0</v>
      </c>
      <c r="D371" s="27">
        <f>+'[1]CGN96.001'!D372+'[1]CGN96.001Junta Central'!D372+'[1]CGN96.001Escuela'!D372</f>
        <v>11268</v>
      </c>
      <c r="E371" s="21">
        <f t="shared" si="14"/>
        <v>11268</v>
      </c>
    </row>
    <row r="372" spans="1:5" ht="11.25">
      <c r="A372" s="53">
        <v>480512</v>
      </c>
      <c r="B372" s="21" t="s">
        <v>1964</v>
      </c>
      <c r="C372" s="27">
        <f>+'[1]CGN96.001'!C373+'[1]CGN96.001Junta Central'!C373+'[1]CGN96.001Escuela'!C373</f>
        <v>0</v>
      </c>
      <c r="D372" s="27">
        <f>+'[1]CGN96.001'!D373+'[1]CGN96.001Junta Central'!D373+'[1]CGN96.001Escuela'!D373</f>
        <v>0</v>
      </c>
      <c r="E372" s="21">
        <f t="shared" si="14"/>
        <v>0</v>
      </c>
    </row>
    <row r="373" spans="1:5" ht="11.25">
      <c r="A373" s="53">
        <v>480522</v>
      </c>
      <c r="B373" s="21" t="s">
        <v>1965</v>
      </c>
      <c r="C373" s="27">
        <f>+'[1]CGN96.001'!C374+'[1]CGN96.001Junta Central'!C374+'[1]CGN96.001Escuela'!C374</f>
        <v>0</v>
      </c>
      <c r="D373" s="27">
        <f>+'[1]CGN96.001'!D374+'[1]CGN96.001Junta Central'!D374+'[1]CGN96.001Escuela'!D374</f>
        <v>6812103</v>
      </c>
      <c r="E373" s="21">
        <f t="shared" si="14"/>
        <v>6812103</v>
      </c>
    </row>
    <row r="374" spans="1:5" ht="11.25">
      <c r="A374" s="53">
        <v>480544</v>
      </c>
      <c r="B374" s="21" t="s">
        <v>1966</v>
      </c>
      <c r="C374" s="27">
        <f>+'[1]CGN96.001'!C375+'[1]CGN96.001Junta Central'!C375+'[1]CGN96.001Escuela'!C375</f>
        <v>0</v>
      </c>
      <c r="D374" s="27">
        <f>+'[1]CGN96.001'!D375+'[1]CGN96.001Junta Central'!D375+'[1]CGN96.001Escuela'!D375</f>
        <v>0</v>
      </c>
      <c r="E374" s="21">
        <f t="shared" si="14"/>
        <v>0</v>
      </c>
    </row>
    <row r="375" spans="1:5" ht="11.25">
      <c r="A375" s="53">
        <v>480545</v>
      </c>
      <c r="B375" s="21" t="s">
        <v>1967</v>
      </c>
      <c r="C375" s="27">
        <f>+'[1]CGN96.001'!C376+'[1]CGN96.001Junta Central'!C376+'[1]CGN96.001Escuela'!C376</f>
        <v>0</v>
      </c>
      <c r="D375" s="27">
        <f>+'[1]CGN96.001'!D376+'[1]CGN96.001Junta Central'!D376+'[1]CGN96.001Escuela'!D376</f>
        <v>13974481</v>
      </c>
      <c r="E375" s="21">
        <f t="shared" si="14"/>
        <v>13974481</v>
      </c>
    </row>
    <row r="376" spans="1:5" ht="11.25">
      <c r="A376" s="53">
        <v>480590</v>
      </c>
      <c r="B376" s="21" t="s">
        <v>1968</v>
      </c>
      <c r="C376" s="27">
        <f>+'[1]CGN96.001'!C377+'[1]CGN96.001Junta Central'!C377+'[1]CGN96.001Escuela'!C377</f>
        <v>0</v>
      </c>
      <c r="D376" s="27">
        <f>+'[1]CGN96.001'!D377+'[1]CGN96.001Junta Central'!D377+'[1]CGN96.001Escuela'!D377</f>
        <v>0</v>
      </c>
      <c r="E376" s="21">
        <f t="shared" si="14"/>
        <v>0</v>
      </c>
    </row>
    <row r="377" spans="1:5" ht="11.25">
      <c r="A377" s="53">
        <v>480700</v>
      </c>
      <c r="B377" s="4" t="s">
        <v>1969</v>
      </c>
      <c r="C377" s="24">
        <f>+'[1]CGN96.001'!C378+'[1]CGN96.001Junta Central'!C378+'[1]CGN96.001Escuela'!C378</f>
        <v>0</v>
      </c>
      <c r="D377" s="24">
        <f>+'[1]CGN96.001'!D378+'[1]CGN96.001Junta Central'!D378+'[1]CGN96.001Escuela'!D378</f>
        <v>0</v>
      </c>
      <c r="E377" s="4">
        <f t="shared" si="14"/>
        <v>0</v>
      </c>
    </row>
    <row r="378" spans="1:5" ht="11.25">
      <c r="A378" s="53">
        <v>480725</v>
      </c>
      <c r="B378" s="21" t="s">
        <v>1970</v>
      </c>
      <c r="C378" s="27">
        <f>+'[1]CGN96.001'!C379+'[1]CGN96.001Junta Central'!C379+'[1]CGN96.001Escuela'!C379</f>
        <v>0</v>
      </c>
      <c r="D378" s="27">
        <f>+'[1]CGN96.001'!D379+'[1]CGN96.001Junta Central'!D379+'[1]CGN96.001Escuela'!D379</f>
        <v>0</v>
      </c>
      <c r="E378" s="21">
        <f t="shared" si="14"/>
        <v>0</v>
      </c>
    </row>
    <row r="379" spans="1:5" ht="11.25">
      <c r="A379" s="53">
        <v>481000</v>
      </c>
      <c r="B379" s="4" t="s">
        <v>1971</v>
      </c>
      <c r="C379" s="24">
        <f>+'[1]CGN96.001'!C380+'[1]CGN96.001Junta Central'!C380+'[1]CGN96.001Escuela'!C380</f>
        <v>0</v>
      </c>
      <c r="D379" s="24">
        <f>+'[1]CGN96.001'!D380+'[1]CGN96.001Junta Central'!D380+'[1]CGN96.001Escuela'!D380</f>
        <v>1496465</v>
      </c>
      <c r="E379" s="4">
        <f t="shared" si="14"/>
        <v>1496465</v>
      </c>
    </row>
    <row r="380" spans="1:5" ht="11.25">
      <c r="A380" s="53">
        <v>481001</v>
      </c>
      <c r="B380" s="21" t="s">
        <v>1972</v>
      </c>
      <c r="C380" s="27">
        <f>+'[1]CGN96.001'!C381+'[1]CGN96.001Junta Central'!C381+'[1]CGN96.001Escuela'!C381</f>
        <v>0</v>
      </c>
      <c r="D380" s="27">
        <f>+'[1]CGN96.001'!D381+'[1]CGN96.001Junta Central'!D381+'[1]CGN96.001Escuela'!D381</f>
        <v>0</v>
      </c>
      <c r="E380" s="21">
        <f t="shared" si="14"/>
        <v>0</v>
      </c>
    </row>
    <row r="381" spans="1:5" ht="11.25">
      <c r="A381" s="53">
        <v>481006</v>
      </c>
      <c r="B381" s="21" t="s">
        <v>1757</v>
      </c>
      <c r="C381" s="27">
        <f>+'[1]CGN96.001'!C382+'[1]CGN96.001Junta Central'!C382+'[1]CGN96.001Escuela'!C382</f>
        <v>0</v>
      </c>
      <c r="D381" s="27">
        <f>+'[1]CGN96.001'!D382+'[1]CGN96.001Junta Central'!D382+'[1]CGN96.001Escuela'!D382</f>
        <v>128012</v>
      </c>
      <c r="E381" s="21">
        <f t="shared" si="14"/>
        <v>128012</v>
      </c>
    </row>
    <row r="382" spans="1:5" ht="11.25">
      <c r="A382" s="53">
        <v>481007</v>
      </c>
      <c r="B382" s="21" t="s">
        <v>1973</v>
      </c>
      <c r="C382" s="27">
        <f>+'[1]CGN96.001'!C383+'[1]CGN96.001Junta Central'!C383+'[1]CGN96.001Escuela'!C383</f>
        <v>0</v>
      </c>
      <c r="D382" s="27">
        <f>+'[1]CGN96.001'!D383+'[1]CGN96.001Junta Central'!D383+'[1]CGN96.001Escuela'!D383</f>
        <v>10</v>
      </c>
      <c r="E382" s="21">
        <f t="shared" si="14"/>
        <v>10</v>
      </c>
    </row>
    <row r="383" spans="1:5" ht="11.25">
      <c r="A383" s="53">
        <v>481008</v>
      </c>
      <c r="B383" s="21" t="s">
        <v>1974</v>
      </c>
      <c r="C383" s="27">
        <f>+'[1]CGN96.001'!C384+'[1]CGN96.001Junta Central'!C384+'[1]CGN96.001Escuela'!C384</f>
        <v>0</v>
      </c>
      <c r="D383" s="27">
        <f>+'[1]CGN96.001'!D384+'[1]CGN96.001Junta Central'!D384+'[1]CGN96.001Escuela'!D384</f>
        <v>95059</v>
      </c>
      <c r="E383" s="21">
        <f t="shared" si="14"/>
        <v>95059</v>
      </c>
    </row>
    <row r="384" spans="1:5" ht="11.25">
      <c r="A384" s="53">
        <v>481017</v>
      </c>
      <c r="B384" s="21" t="s">
        <v>1975</v>
      </c>
      <c r="C384" s="27">
        <f>+'[1]CGN96.001'!C385+'[1]CGN96.001Junta Central'!C385+'[1]CGN96.001Escuela'!C385</f>
        <v>0</v>
      </c>
      <c r="D384" s="27">
        <f>+'[1]CGN96.001'!D385+'[1]CGN96.001Junta Central'!D385+'[1]CGN96.001Escuela'!D385</f>
        <v>0</v>
      </c>
      <c r="E384" s="21">
        <f t="shared" si="14"/>
        <v>0</v>
      </c>
    </row>
    <row r="385" spans="1:5" ht="11.25">
      <c r="A385" s="53">
        <v>481018</v>
      </c>
      <c r="B385" s="21" t="s">
        <v>1759</v>
      </c>
      <c r="C385" s="27">
        <f>+'[1]CGN96.001'!C386+'[1]CGN96.001Junta Central'!C386+'[1]CGN96.001Escuela'!C386</f>
        <v>0</v>
      </c>
      <c r="D385" s="27">
        <f>+'[1]CGN96.001'!D386+'[1]CGN96.001Junta Central'!D386+'[1]CGN96.001Escuela'!D386</f>
        <v>4052</v>
      </c>
      <c r="E385" s="21">
        <f t="shared" si="14"/>
        <v>4052</v>
      </c>
    </row>
    <row r="386" spans="1:5" ht="11.25">
      <c r="A386" s="53">
        <v>481022</v>
      </c>
      <c r="B386" s="21" t="s">
        <v>1976</v>
      </c>
      <c r="C386" s="27">
        <f>+'[1]CGN96.001'!C387+'[1]CGN96.001Junta Central'!C387+'[1]CGN96.001Escuela'!C387</f>
        <v>0</v>
      </c>
      <c r="D386" s="27">
        <f>+'[1]CGN96.001'!D387+'[1]CGN96.001Junta Central'!D387+'[1]CGN96.001Escuela'!D387</f>
        <v>1269220</v>
      </c>
      <c r="E386" s="21">
        <f t="shared" si="14"/>
        <v>1269220</v>
      </c>
    </row>
    <row r="387" spans="1:5" ht="11.25">
      <c r="A387" s="53">
        <v>481023</v>
      </c>
      <c r="B387" s="21" t="s">
        <v>1977</v>
      </c>
      <c r="C387" s="27">
        <f>+'[1]CGN96.001'!C388+'[1]CGN96.001Junta Central'!C388+'[1]CGN96.001Escuela'!C388</f>
        <v>0</v>
      </c>
      <c r="D387" s="27">
        <f>+'[1]CGN96.001'!D388+'[1]CGN96.001Junta Central'!D388+'[1]CGN96.001Escuela'!D388</f>
        <v>112</v>
      </c>
      <c r="E387" s="21">
        <f t="shared" si="14"/>
        <v>112</v>
      </c>
    </row>
    <row r="388" spans="1:5" ht="11.25">
      <c r="A388" s="53">
        <v>481090</v>
      </c>
      <c r="B388" s="21" t="s">
        <v>1978</v>
      </c>
      <c r="C388" s="27">
        <f>+'[1]CGN96.001'!C389+'[1]CGN96.001Junta Central'!C389+'[1]CGN96.001Escuela'!C389</f>
        <v>0</v>
      </c>
      <c r="D388" s="27">
        <f>+'[1]CGN96.001'!D389+'[1]CGN96.001Junta Central'!D389+'[1]CGN96.001Escuela'!D389</f>
        <v>0</v>
      </c>
      <c r="E388" s="21">
        <f t="shared" si="14"/>
        <v>0</v>
      </c>
    </row>
    <row r="389" spans="1:5" ht="11.25">
      <c r="A389" s="53">
        <v>481500</v>
      </c>
      <c r="B389" s="4" t="s">
        <v>1979</v>
      </c>
      <c r="C389" s="24">
        <f>+'[1]CGN96.001'!C390+'[1]CGN96.001Junta Central'!C390+'[1]CGN96.001Escuela'!C390</f>
        <v>0</v>
      </c>
      <c r="D389" s="24">
        <f>+'[1]CGN96.001'!D390+'[1]CGN96.001Junta Central'!D390+'[1]CGN96.001Escuela'!D390</f>
        <v>137338839</v>
      </c>
      <c r="E389" s="4">
        <f t="shared" si="14"/>
        <v>137338839</v>
      </c>
    </row>
    <row r="390" spans="1:5" ht="11.25">
      <c r="A390" s="53">
        <v>481507</v>
      </c>
      <c r="B390" s="21" t="s">
        <v>1980</v>
      </c>
      <c r="C390" s="27">
        <f>+'[1]CGN96.001'!C391+'[1]CGN96.001Junta Central'!C391+'[1]CGN96.001Escuela'!C391</f>
        <v>0</v>
      </c>
      <c r="D390" s="27">
        <f>+'[1]CGN96.001'!D391+'[1]CGN96.001Junta Central'!D391+'[1]CGN96.001Escuela'!D391</f>
        <v>0</v>
      </c>
      <c r="E390" s="21">
        <f t="shared" si="14"/>
        <v>0</v>
      </c>
    </row>
    <row r="391" spans="1:5" ht="11.25">
      <c r="A391" s="53">
        <v>481509</v>
      </c>
      <c r="B391" s="21" t="s">
        <v>1695</v>
      </c>
      <c r="C391" s="27">
        <f>+'[1]CGN96.001'!C392+'[1]CGN96.001Junta Central'!C392+'[1]CGN96.001Escuela'!C392</f>
        <v>0</v>
      </c>
      <c r="D391" s="27">
        <f>+'[1]CGN96.001'!D392+'[1]CGN96.001Junta Central'!D392+'[1]CGN96.001Escuela'!D392</f>
        <v>0</v>
      </c>
      <c r="E391" s="21">
        <f t="shared" si="14"/>
        <v>0</v>
      </c>
    </row>
    <row r="392" spans="1:5" ht="11.25">
      <c r="A392" s="53">
        <v>481510</v>
      </c>
      <c r="B392" s="21" t="s">
        <v>1935</v>
      </c>
      <c r="C392" s="27">
        <f>+'[1]CGN96.001'!C393+'[1]CGN96.001Junta Central'!C393+'[1]CGN96.001Escuela'!C393</f>
        <v>0</v>
      </c>
      <c r="D392" s="27">
        <f>+'[1]CGN96.001'!D393+'[1]CGN96.001Junta Central'!D393+'[1]CGN96.001Escuela'!D393</f>
        <v>0</v>
      </c>
      <c r="E392" s="21">
        <f t="shared" si="14"/>
        <v>0</v>
      </c>
    </row>
    <row r="393" spans="1:5" ht="11.25">
      <c r="A393" s="53">
        <v>481517</v>
      </c>
      <c r="B393" s="21" t="s">
        <v>1673</v>
      </c>
      <c r="C393" s="27">
        <f>+'[1]CGN96.001'!C394+'[1]CGN96.001Junta Central'!C394+'[1]CGN96.001Escuela'!C394</f>
        <v>0</v>
      </c>
      <c r="D393" s="27">
        <f>+'[1]CGN96.001'!D394+'[1]CGN96.001Junta Central'!D394+'[1]CGN96.001Escuela'!D394</f>
        <v>3940566</v>
      </c>
      <c r="E393" s="21">
        <f t="shared" si="14"/>
        <v>3940566</v>
      </c>
    </row>
    <row r="394" spans="1:5" ht="11.25">
      <c r="A394" s="53">
        <v>481537</v>
      </c>
      <c r="B394" s="21" t="s">
        <v>1981</v>
      </c>
      <c r="C394" s="27">
        <f>+'[1]CGN96.001'!C395+'[1]CGN96.001Junta Central'!C395+'[1]CGN96.001Escuela'!C395</f>
        <v>0</v>
      </c>
      <c r="D394" s="27">
        <f>+'[1]CGN96.001'!D395+'[1]CGN96.001Junta Central'!D395+'[1]CGN96.001Escuela'!D395</f>
        <v>0</v>
      </c>
      <c r="E394" s="21">
        <f t="shared" si="14"/>
        <v>0</v>
      </c>
    </row>
    <row r="395" spans="1:5" ht="11.25">
      <c r="A395" s="53">
        <v>481538</v>
      </c>
      <c r="B395" s="21" t="s">
        <v>1982</v>
      </c>
      <c r="C395" s="27">
        <f>+'[1]CGN96.001'!C396+'[1]CGN96.001Junta Central'!C396+'[1]CGN96.001Escuela'!C396</f>
        <v>0</v>
      </c>
      <c r="D395" s="27">
        <f>+'[1]CGN96.001'!D396+'[1]CGN96.001Junta Central'!D396+'[1]CGN96.001Escuela'!D396</f>
        <v>133398273</v>
      </c>
      <c r="E395" s="21">
        <f t="shared" si="14"/>
        <v>133398273</v>
      </c>
    </row>
    <row r="396" spans="1:5" ht="11.25">
      <c r="A396" s="53">
        <v>481539</v>
      </c>
      <c r="B396" s="21" t="s">
        <v>1983</v>
      </c>
      <c r="C396" s="27">
        <f>+'[1]CGN96.001'!C397+'[1]CGN96.001Junta Central'!C397+'[1]CGN96.001Escuela'!C397</f>
        <v>0</v>
      </c>
      <c r="D396" s="27">
        <f>+'[1]CGN96.001'!D397+'[1]CGN96.001Junta Central'!D397+'[1]CGN96.001Escuela'!D397</f>
        <v>0</v>
      </c>
      <c r="E396" s="21">
        <f t="shared" si="14"/>
        <v>0</v>
      </c>
    </row>
    <row r="397" spans="1:5" ht="11.25">
      <c r="A397" s="53">
        <v>500000</v>
      </c>
      <c r="B397" s="4" t="s">
        <v>1984</v>
      </c>
      <c r="C397" s="24">
        <f>+'[1]CGN96.001'!C398+'[1]CGN96.001Junta Central'!C398+'[1]CGN96.001Escuela'!C398</f>
        <v>0</v>
      </c>
      <c r="D397" s="24">
        <f>+'[1]CGN96.001'!D398+'[1]CGN96.001Junta Central'!D398+'[1]CGN96.001Escuela'!D398</f>
        <v>7965449619</v>
      </c>
      <c r="E397" s="4">
        <f t="shared" si="14"/>
        <v>7965449619</v>
      </c>
    </row>
    <row r="398" spans="1:5" ht="11.25">
      <c r="A398" s="53">
        <v>510000</v>
      </c>
      <c r="B398" s="4" t="s">
        <v>1985</v>
      </c>
      <c r="C398" s="24">
        <f>+'[1]CGN96.001'!C399+'[1]CGN96.001Junta Central'!C399+'[1]CGN96.001Escuela'!C399</f>
        <v>0</v>
      </c>
      <c r="D398" s="24">
        <f>+'[1]CGN96.001'!D399+'[1]CGN96.001Junta Central'!D399+'[1]CGN96.001Escuela'!D399</f>
        <v>35069791</v>
      </c>
      <c r="E398" s="4">
        <f t="shared" si="14"/>
        <v>35069791</v>
      </c>
    </row>
    <row r="399" spans="1:5" ht="11.25">
      <c r="A399" s="53">
        <v>510100</v>
      </c>
      <c r="B399" s="4" t="s">
        <v>1986</v>
      </c>
      <c r="C399" s="24">
        <f>+'[1]CGN96.001'!C400+'[1]CGN96.001Junta Central'!C400+'[1]CGN96.001Escuela'!C400</f>
        <v>0</v>
      </c>
      <c r="D399" s="24">
        <f>+'[1]CGN96.001'!D400+'[1]CGN96.001Junta Central'!D400+'[1]CGN96.001Escuela'!D400</f>
        <v>11495244</v>
      </c>
      <c r="E399" s="4">
        <f t="shared" si="14"/>
        <v>11495244</v>
      </c>
    </row>
    <row r="400" spans="1:5" ht="11.25">
      <c r="A400" s="53">
        <v>510101</v>
      </c>
      <c r="B400" s="21" t="s">
        <v>1987</v>
      </c>
      <c r="C400" s="27">
        <f>+'[1]CGN96.001'!C401+'[1]CGN96.001Junta Central'!C401+'[1]CGN96.001Escuela'!C401</f>
        <v>0</v>
      </c>
      <c r="D400" s="27">
        <f>+'[1]CGN96.001'!D401+'[1]CGN96.001Junta Central'!D401+'[1]CGN96.001Escuela'!D401</f>
        <v>5733613</v>
      </c>
      <c r="E400" s="21">
        <f aca="true" t="shared" si="15" ref="E400:E426">SUM(C400:D400)</f>
        <v>5733613</v>
      </c>
    </row>
    <row r="401" spans="1:5" ht="11.25">
      <c r="A401" s="53">
        <v>510102</v>
      </c>
      <c r="B401" s="21" t="s">
        <v>1988</v>
      </c>
      <c r="C401" s="27">
        <f>+'[1]CGN96.001'!C402+'[1]CGN96.001Junta Central'!C402+'[1]CGN96.001Escuela'!C402</f>
        <v>0</v>
      </c>
      <c r="D401" s="27">
        <f>+'[1]CGN96.001'!D402+'[1]CGN96.001Junta Central'!D402+'[1]CGN96.001Escuela'!D402</f>
        <v>0</v>
      </c>
      <c r="E401" s="21">
        <f t="shared" si="15"/>
        <v>0</v>
      </c>
    </row>
    <row r="402" spans="1:5" ht="11.25">
      <c r="A402" s="53">
        <v>510103</v>
      </c>
      <c r="B402" s="21" t="s">
        <v>1989</v>
      </c>
      <c r="C402" s="27">
        <f>+'[1]CGN96.001'!C403+'[1]CGN96.001Junta Central'!C403+'[1]CGN96.001Escuela'!C403</f>
        <v>0</v>
      </c>
      <c r="D402" s="27">
        <f>+'[1]CGN96.001'!D403+'[1]CGN96.001Junta Central'!D403+'[1]CGN96.001Escuela'!D403</f>
        <v>72195</v>
      </c>
      <c r="E402" s="21">
        <f t="shared" si="15"/>
        <v>72195</v>
      </c>
    </row>
    <row r="403" spans="1:5" ht="11.25">
      <c r="A403" s="53">
        <v>510105</v>
      </c>
      <c r="B403" s="21" t="s">
        <v>1990</v>
      </c>
      <c r="C403" s="27">
        <f>+'[1]CGN96.001'!C404+'[1]CGN96.001Junta Central'!C404+'[1]CGN96.001Escuela'!C404</f>
        <v>0</v>
      </c>
      <c r="D403" s="27">
        <f>+'[1]CGN96.001'!D404+'[1]CGN96.001Junta Central'!D404+'[1]CGN96.001Escuela'!D404</f>
        <v>102817</v>
      </c>
      <c r="E403" s="21">
        <f t="shared" si="15"/>
        <v>102817</v>
      </c>
    </row>
    <row r="404" spans="1:5" ht="11.25">
      <c r="A404" s="53">
        <v>510106</v>
      </c>
      <c r="B404" s="21" t="s">
        <v>1991</v>
      </c>
      <c r="C404" s="27">
        <f>+'[1]CGN96.001'!C405+'[1]CGN96.001Junta Central'!C405+'[1]CGN96.001Escuela'!C405</f>
        <v>0</v>
      </c>
      <c r="D404" s="27">
        <f>+'[1]CGN96.001'!D405+'[1]CGN96.001Junta Central'!D405+'[1]CGN96.001Escuela'!D405</f>
        <v>863344</v>
      </c>
      <c r="E404" s="21">
        <f t="shared" si="15"/>
        <v>863344</v>
      </c>
    </row>
    <row r="405" spans="1:5" ht="11.25">
      <c r="A405" s="53">
        <v>510107</v>
      </c>
      <c r="B405" s="21" t="s">
        <v>1992</v>
      </c>
      <c r="C405" s="27">
        <f>+'[1]CGN96.001'!C406+'[1]CGN96.001Junta Central'!C406+'[1]CGN96.001Escuela'!C406</f>
        <v>0</v>
      </c>
      <c r="D405" s="27">
        <f>+'[1]CGN96.001'!D406+'[1]CGN96.001Junta Central'!D406+'[1]CGN96.001Escuela'!D406</f>
        <v>110611</v>
      </c>
      <c r="E405" s="21">
        <f t="shared" si="15"/>
        <v>110611</v>
      </c>
    </row>
    <row r="406" spans="1:5" ht="11.25">
      <c r="A406" s="53">
        <v>510109</v>
      </c>
      <c r="B406" s="21" t="s">
        <v>1854</v>
      </c>
      <c r="C406" s="27">
        <f>+'[1]CGN96.001'!C407+'[1]CGN96.001Junta Central'!C407+'[1]CGN96.001Escuela'!C407</f>
        <v>0</v>
      </c>
      <c r="D406" s="27">
        <f>+'[1]CGN96.001'!D407+'[1]CGN96.001Junta Central'!D407+'[1]CGN96.001Escuela'!D407</f>
        <v>193114</v>
      </c>
      <c r="E406" s="21">
        <f t="shared" si="15"/>
        <v>193114</v>
      </c>
    </row>
    <row r="407" spans="1:5" ht="11.25">
      <c r="A407" s="53">
        <v>510110</v>
      </c>
      <c r="B407" s="21" t="s">
        <v>1993</v>
      </c>
      <c r="C407" s="27">
        <f>+'[1]CGN96.001'!C408+'[1]CGN96.001Junta Central'!C408+'[1]CGN96.001Escuela'!C408</f>
        <v>0</v>
      </c>
      <c r="D407" s="27">
        <f>+'[1]CGN96.001'!D408+'[1]CGN96.001Junta Central'!D408+'[1]CGN96.001Escuela'!D408</f>
        <v>1189257</v>
      </c>
      <c r="E407" s="21">
        <f t="shared" si="15"/>
        <v>1189257</v>
      </c>
    </row>
    <row r="408" spans="1:5" ht="11.25">
      <c r="A408" s="53">
        <v>510111</v>
      </c>
      <c r="B408" s="21" t="s">
        <v>1994</v>
      </c>
      <c r="C408" s="27">
        <f>+'[1]CGN96.001'!C409+'[1]CGN96.001Junta Central'!C409+'[1]CGN96.001Escuela'!C409</f>
        <v>0</v>
      </c>
      <c r="D408" s="27">
        <f>+'[1]CGN96.001'!D409+'[1]CGN96.001Junta Central'!D409+'[1]CGN96.001Escuela'!D409</f>
        <v>19873</v>
      </c>
      <c r="E408" s="21">
        <f t="shared" si="15"/>
        <v>19873</v>
      </c>
    </row>
    <row r="409" spans="1:5" ht="11.25">
      <c r="A409" s="53">
        <v>510112</v>
      </c>
      <c r="B409" s="21" t="s">
        <v>1995</v>
      </c>
      <c r="C409" s="27">
        <f>+'[1]CGN96.001'!C410+'[1]CGN96.001Junta Central'!C410+'[1]CGN96.001Escuela'!C410</f>
        <v>0</v>
      </c>
      <c r="D409" s="27">
        <f>+'[1]CGN96.001'!D410+'[1]CGN96.001Junta Central'!D410+'[1]CGN96.001Escuela'!D410</f>
        <v>0</v>
      </c>
      <c r="E409" s="21">
        <f t="shared" si="15"/>
        <v>0</v>
      </c>
    </row>
    <row r="410" spans="1:5" ht="11.25">
      <c r="A410" s="53">
        <v>510113</v>
      </c>
      <c r="B410" s="21" t="s">
        <v>1996</v>
      </c>
      <c r="C410" s="27">
        <f>+'[1]CGN96.001'!C411+'[1]CGN96.001Junta Central'!C411+'[1]CGN96.001Escuela'!C411</f>
        <v>0</v>
      </c>
      <c r="D410" s="27">
        <f>+'[1]CGN96.001'!D411+'[1]CGN96.001Junta Central'!D411+'[1]CGN96.001Escuela'!D411</f>
        <v>293872</v>
      </c>
      <c r="E410" s="21">
        <f t="shared" si="15"/>
        <v>293872</v>
      </c>
    </row>
    <row r="411" spans="1:5" ht="11.25">
      <c r="A411" s="53">
        <v>510114</v>
      </c>
      <c r="B411" s="21" t="s">
        <v>1997</v>
      </c>
      <c r="C411" s="27">
        <f>+'[1]CGN96.001'!C412+'[1]CGN96.001Junta Central'!C412+'[1]CGN96.001Escuela'!C412</f>
        <v>0</v>
      </c>
      <c r="D411" s="27">
        <f>+'[1]CGN96.001'!D412+'[1]CGN96.001Junta Central'!D412+'[1]CGN96.001Escuela'!D412</f>
        <v>535453</v>
      </c>
      <c r="E411" s="21">
        <f t="shared" si="15"/>
        <v>535453</v>
      </c>
    </row>
    <row r="412" spans="1:5" ht="11.25">
      <c r="A412" s="53">
        <v>510116</v>
      </c>
      <c r="B412" s="21" t="s">
        <v>1998</v>
      </c>
      <c r="C412" s="27">
        <f>+'[1]CGN96.001'!C413+'[1]CGN96.001Junta Central'!C413+'[1]CGN96.001Escuela'!C413</f>
        <v>0</v>
      </c>
      <c r="D412" s="27">
        <f>+'[1]CGN96.001'!D413+'[1]CGN96.001Junta Central'!D413+'[1]CGN96.001Escuela'!D413</f>
        <v>6358</v>
      </c>
      <c r="E412" s="21">
        <f t="shared" si="15"/>
        <v>6358</v>
      </c>
    </row>
    <row r="413" spans="1:5" ht="11.25">
      <c r="A413" s="53">
        <v>510117</v>
      </c>
      <c r="B413" s="21" t="s">
        <v>1877</v>
      </c>
      <c r="C413" s="27">
        <f>+'[1]CGN96.001'!C414+'[1]CGN96.001Junta Central'!C414+'[1]CGN96.001Escuela'!C414</f>
        <v>0</v>
      </c>
      <c r="D413" s="27">
        <f>+'[1]CGN96.001'!D414+'[1]CGN96.001Junta Central'!D414+'[1]CGN96.001Escuela'!D414</f>
        <v>285502</v>
      </c>
      <c r="E413" s="21">
        <f t="shared" si="15"/>
        <v>285502</v>
      </c>
    </row>
    <row r="414" spans="1:5" ht="11.25">
      <c r="A414" s="53">
        <v>510118</v>
      </c>
      <c r="B414" s="21" t="s">
        <v>1999</v>
      </c>
      <c r="C414" s="27">
        <f>+'[1]CGN96.001'!C415+'[1]CGN96.001Junta Central'!C415+'[1]CGN96.001Escuela'!C415</f>
        <v>0</v>
      </c>
      <c r="D414" s="27">
        <f>+'[1]CGN96.001'!D415+'[1]CGN96.001Junta Central'!D415+'[1]CGN96.001Escuela'!D415</f>
        <v>2541</v>
      </c>
      <c r="E414" s="21">
        <f t="shared" si="15"/>
        <v>2541</v>
      </c>
    </row>
    <row r="415" spans="1:5" ht="11.25">
      <c r="A415" s="53">
        <v>510119</v>
      </c>
      <c r="B415" s="2" t="s">
        <v>1881</v>
      </c>
      <c r="C415" s="27">
        <f>+'[1]CGN96.001'!C416+'[1]CGN96.001Junta Central'!C416+'[1]CGN96.001Escuela'!C416</f>
        <v>0</v>
      </c>
      <c r="D415" s="27">
        <f>+'[1]CGN96.001'!D416+'[1]CGN96.001Junta Central'!D416+'[1]CGN96.001Escuela'!D416</f>
        <v>459760</v>
      </c>
      <c r="E415" s="21">
        <f t="shared" si="15"/>
        <v>459760</v>
      </c>
    </row>
    <row r="416" spans="1:5" ht="11.25">
      <c r="A416" s="53">
        <v>510121</v>
      </c>
      <c r="B416" s="21" t="s">
        <v>2000</v>
      </c>
      <c r="C416" s="27">
        <f>+'[1]CGN96.001'!C417+'[1]CGN96.001Junta Central'!C417+'[1]CGN96.001Escuela'!C417</f>
        <v>0</v>
      </c>
      <c r="D416" s="27">
        <f>+'[1]CGN96.001'!D417+'[1]CGN96.001Junta Central'!D417+'[1]CGN96.001Escuela'!D417</f>
        <v>0</v>
      </c>
      <c r="E416" s="21">
        <f t="shared" si="15"/>
        <v>0</v>
      </c>
    </row>
    <row r="417" spans="1:5" ht="11.25">
      <c r="A417" s="53">
        <v>510123</v>
      </c>
      <c r="B417" s="21" t="s">
        <v>2001</v>
      </c>
      <c r="C417" s="27">
        <f>+'[1]CGN96.001'!C418+'[1]CGN96.001Junta Central'!C418+'[1]CGN96.001Escuela'!C418</f>
        <v>0</v>
      </c>
      <c r="D417" s="27">
        <f>+'[1]CGN96.001'!D418+'[1]CGN96.001Junta Central'!D418+'[1]CGN96.001Escuela'!D418</f>
        <v>10586</v>
      </c>
      <c r="E417" s="21">
        <f t="shared" si="15"/>
        <v>10586</v>
      </c>
    </row>
    <row r="418" spans="1:5" ht="11.25">
      <c r="A418" s="53">
        <v>510124</v>
      </c>
      <c r="B418" s="21" t="s">
        <v>1876</v>
      </c>
      <c r="C418" s="27">
        <f>+'[1]CGN96.001'!C419+'[1]CGN96.001Junta Central'!C419+'[1]CGN96.001Escuela'!C419</f>
        <v>0</v>
      </c>
      <c r="D418" s="27">
        <f>+'[1]CGN96.001'!D419+'[1]CGN96.001Junta Central'!D419+'[1]CGN96.001Escuela'!D419</f>
        <v>636070</v>
      </c>
      <c r="E418" s="21">
        <f t="shared" si="15"/>
        <v>636070</v>
      </c>
    </row>
    <row r="419" spans="1:5" ht="11.25">
      <c r="A419" s="53">
        <v>510130</v>
      </c>
      <c r="B419" s="21" t="s">
        <v>2002</v>
      </c>
      <c r="C419" s="27">
        <f>+'[1]CGN96.001'!C420+'[1]CGN96.001Junta Central'!C420+'[1]CGN96.001Escuela'!C420</f>
        <v>0</v>
      </c>
      <c r="D419" s="27">
        <f>+'[1]CGN96.001'!D420+'[1]CGN96.001Junta Central'!D420+'[1]CGN96.001Escuela'!D420</f>
        <v>640320</v>
      </c>
      <c r="E419" s="21">
        <f t="shared" si="15"/>
        <v>640320</v>
      </c>
    </row>
    <row r="420" spans="1:5" ht="11.25">
      <c r="A420" s="53">
        <v>510131</v>
      </c>
      <c r="B420" s="21" t="s">
        <v>2003</v>
      </c>
      <c r="C420" s="27">
        <f>+'[1]CGN96.001'!C421+'[1]CGN96.001Junta Central'!C421+'[1]CGN96.001Escuela'!C421</f>
        <v>0</v>
      </c>
      <c r="D420" s="27">
        <f>+'[1]CGN96.001'!D421+'[1]CGN96.001Junta Central'!D421+'[1]CGN96.001Escuela'!D421</f>
        <v>2144</v>
      </c>
      <c r="E420" s="21">
        <f t="shared" si="15"/>
        <v>2144</v>
      </c>
    </row>
    <row r="421" spans="1:5" ht="11.25">
      <c r="A421" s="53">
        <v>510133</v>
      </c>
      <c r="B421" s="21" t="s">
        <v>2004</v>
      </c>
      <c r="C421" s="27">
        <f>+'[1]CGN96.001'!C422+'[1]CGN96.001Junta Central'!C422+'[1]CGN96.001Escuela'!C422</f>
        <v>0</v>
      </c>
      <c r="D421" s="27">
        <f>+'[1]CGN96.001'!D422+'[1]CGN96.001Junta Central'!D422+'[1]CGN96.001Escuela'!D422</f>
        <v>0</v>
      </c>
      <c r="E421" s="21">
        <f t="shared" si="15"/>
        <v>0</v>
      </c>
    </row>
    <row r="422" spans="1:5" ht="11.25">
      <c r="A422" s="53">
        <v>510150</v>
      </c>
      <c r="B422" s="21" t="s">
        <v>2005</v>
      </c>
      <c r="C422" s="27">
        <f>+'[1]CGN96.001'!C423+'[1]CGN96.001Junta Central'!C423+'[1]CGN96.001Escuela'!C423</f>
        <v>0</v>
      </c>
      <c r="D422" s="27">
        <f>+'[1]CGN96.001'!D423+'[1]CGN96.001Junta Central'!D423+'[1]CGN96.001Escuela'!D423</f>
        <v>10607</v>
      </c>
      <c r="E422" s="21">
        <f t="shared" si="15"/>
        <v>10607</v>
      </c>
    </row>
    <row r="423" spans="1:5" ht="11.25">
      <c r="A423" s="53">
        <v>510152</v>
      </c>
      <c r="B423" s="21" t="s">
        <v>2006</v>
      </c>
      <c r="C423" s="27">
        <f>+'[1]CGN96.001'!C424+'[1]CGN96.001Junta Central'!C424+'[1]CGN96.001Escuela'!C424</f>
        <v>0</v>
      </c>
      <c r="D423" s="27">
        <f>+'[1]CGN96.001'!D424+'[1]CGN96.001Junta Central'!D424+'[1]CGN96.001Escuela'!D424</f>
        <v>278341</v>
      </c>
      <c r="E423" s="21">
        <f t="shared" si="15"/>
        <v>278341</v>
      </c>
    </row>
    <row r="424" spans="1:5" ht="11.25">
      <c r="A424" s="53">
        <v>510156</v>
      </c>
      <c r="B424" s="21" t="s">
        <v>2007</v>
      </c>
      <c r="C424" s="27">
        <f>+'[1]CGN96.001'!C425+'[1]CGN96.001Junta Central'!C425+'[1]CGN96.001Escuela'!C425</f>
        <v>0</v>
      </c>
      <c r="D424" s="27">
        <f>+'[1]CGN96.001'!D425+'[1]CGN96.001Junta Central'!D425+'[1]CGN96.001Escuela'!D425</f>
        <v>33836</v>
      </c>
      <c r="E424" s="21">
        <f t="shared" si="15"/>
        <v>33836</v>
      </c>
    </row>
    <row r="425" spans="1:5" ht="11.25">
      <c r="A425" s="53">
        <v>510160</v>
      </c>
      <c r="B425" s="21" t="s">
        <v>2008</v>
      </c>
      <c r="C425" s="27">
        <f>+'[1]CGN96.001'!C426+'[1]CGN96.001Junta Central'!C426+'[1]CGN96.001Escuela'!C426</f>
        <v>0</v>
      </c>
      <c r="D425" s="27">
        <f>+'[1]CGN96.001'!D426+'[1]CGN96.001Junta Central'!D426+'[1]CGN96.001Escuela'!D426</f>
        <v>15030</v>
      </c>
      <c r="E425" s="21">
        <f t="shared" si="15"/>
        <v>15030</v>
      </c>
    </row>
    <row r="426" spans="1:5" ht="11.25">
      <c r="A426" s="53">
        <v>510190</v>
      </c>
      <c r="B426" s="21" t="s">
        <v>2009</v>
      </c>
      <c r="C426" s="27">
        <f>+'[1]CGN96.001'!C427+'[1]CGN96.001Junta Central'!C427+'[1]CGN96.001Escuela'!C427</f>
        <v>0</v>
      </c>
      <c r="D426" s="27">
        <f>+'[1]CGN96.001'!D427+'[1]CGN96.001Junta Central'!D427+'[1]CGN96.001Escuela'!D427</f>
        <v>0</v>
      </c>
      <c r="E426" s="21">
        <f t="shared" si="15"/>
        <v>0</v>
      </c>
    </row>
    <row r="427" spans="1:5" ht="11.25">
      <c r="A427" s="53">
        <v>510200</v>
      </c>
      <c r="B427" s="4" t="s">
        <v>2010</v>
      </c>
      <c r="C427" s="24">
        <f>+'[1]CGN96.001'!C428+'[1]CGN96.001Junta Central'!C428+'[1]CGN96.001Escuela'!C428</f>
        <v>0</v>
      </c>
      <c r="D427" s="24">
        <f>+'[1]CGN96.001'!D428+'[1]CGN96.001Junta Central'!D428+'[1]CGN96.001Escuela'!D428</f>
        <v>7728899</v>
      </c>
      <c r="E427" s="4">
        <f aca="true" t="shared" si="16" ref="E427:E478">+C427+D427</f>
        <v>7728899</v>
      </c>
    </row>
    <row r="428" spans="1:5" ht="11.25">
      <c r="A428" s="53">
        <v>510203</v>
      </c>
      <c r="B428" s="21" t="s">
        <v>2011</v>
      </c>
      <c r="C428" s="27">
        <f>+'[1]CGN96.001'!C429+'[1]CGN96.001Junta Central'!C429+'[1]CGN96.001Escuela'!C429</f>
        <v>0</v>
      </c>
      <c r="D428" s="27">
        <f>+'[1]CGN96.001'!D429+'[1]CGN96.001Junta Central'!D429+'[1]CGN96.001Escuela'!D429</f>
        <v>32177</v>
      </c>
      <c r="E428" s="21">
        <f t="shared" si="16"/>
        <v>32177</v>
      </c>
    </row>
    <row r="429" spans="1:5" ht="11.25">
      <c r="A429" s="53">
        <v>510207</v>
      </c>
      <c r="B429" s="21" t="s">
        <v>2012</v>
      </c>
      <c r="C429" s="27">
        <f>+'[1]CGN96.001'!C430+'[1]CGN96.001Junta Central'!C430+'[1]CGN96.001Escuela'!C430</f>
        <v>0</v>
      </c>
      <c r="D429" s="27">
        <f>+'[1]CGN96.001'!D430+'[1]CGN96.001Junta Central'!D430+'[1]CGN96.001Escuela'!D430</f>
        <v>0</v>
      </c>
      <c r="E429" s="21">
        <f t="shared" si="16"/>
        <v>0</v>
      </c>
    </row>
    <row r="430" spans="1:5" ht="11.25">
      <c r="A430" s="53">
        <v>510214</v>
      </c>
      <c r="B430" s="21" t="s">
        <v>2013</v>
      </c>
      <c r="C430" s="27">
        <f>+'[1]CGN96.001'!C431+'[1]CGN96.001Junta Central'!C431+'[1]CGN96.001Escuela'!C431</f>
        <v>0</v>
      </c>
      <c r="D430" s="27">
        <f>+'[1]CGN96.001'!D431+'[1]CGN96.001Junta Central'!D431+'[1]CGN96.001Escuela'!D431</f>
        <v>7696722</v>
      </c>
      <c r="E430" s="21">
        <f t="shared" si="16"/>
        <v>7696722</v>
      </c>
    </row>
    <row r="431" spans="1:5" ht="11.25">
      <c r="A431" s="53">
        <v>510300</v>
      </c>
      <c r="B431" s="4" t="s">
        <v>2014</v>
      </c>
      <c r="C431" s="24">
        <f>+'[1]CGN96.001'!C432+'[1]CGN96.001Junta Central'!C432+'[1]CGN96.001Escuela'!C432</f>
        <v>0</v>
      </c>
      <c r="D431" s="24">
        <f>+'[1]CGN96.001'!D432+'[1]CGN96.001Junta Central'!D432+'[1]CGN96.001Escuela'!D432</f>
        <v>1758603</v>
      </c>
      <c r="E431" s="4">
        <f t="shared" si="16"/>
        <v>1758603</v>
      </c>
    </row>
    <row r="432" spans="1:5" ht="11.25">
      <c r="A432" s="53">
        <v>510302</v>
      </c>
      <c r="B432" s="21" t="s">
        <v>2015</v>
      </c>
      <c r="C432" s="27">
        <f>+'[1]CGN96.001'!C433+'[1]CGN96.001Junta Central'!C433+'[1]CGN96.001Escuela'!C433</f>
        <v>0</v>
      </c>
      <c r="D432" s="27">
        <f>+'[1]CGN96.001'!D433+'[1]CGN96.001Junta Central'!D433+'[1]CGN96.001Escuela'!D433</f>
        <v>318247</v>
      </c>
      <c r="E432" s="21">
        <f t="shared" si="16"/>
        <v>318247</v>
      </c>
    </row>
    <row r="433" spans="1:5" ht="11.25">
      <c r="A433" s="53">
        <v>510303</v>
      </c>
      <c r="B433" s="21" t="s">
        <v>2016</v>
      </c>
      <c r="C433" s="27">
        <f>+'[1]CGN96.001'!C434+'[1]CGN96.001Junta Central'!C434+'[1]CGN96.001Escuela'!C434</f>
        <v>0</v>
      </c>
      <c r="D433" s="27">
        <f>+'[1]CGN96.001'!D434+'[1]CGN96.001Junta Central'!D434+'[1]CGN96.001Escuela'!D434</f>
        <v>601867</v>
      </c>
      <c r="E433" s="21">
        <f t="shared" si="16"/>
        <v>601867</v>
      </c>
    </row>
    <row r="434" spans="1:5" ht="11.25">
      <c r="A434" s="53">
        <v>510305</v>
      </c>
      <c r="B434" s="21" t="s">
        <v>2017</v>
      </c>
      <c r="C434" s="27">
        <f>+'[1]CGN96.001'!C435+'[1]CGN96.001Junta Central'!C435+'[1]CGN96.001Escuela'!C435</f>
        <v>0</v>
      </c>
      <c r="D434" s="27">
        <f>+'[1]CGN96.001'!D435+'[1]CGN96.001Junta Central'!D435+'[1]CGN96.001Escuela'!D435</f>
        <v>35080</v>
      </c>
      <c r="E434" s="21">
        <f t="shared" si="16"/>
        <v>35080</v>
      </c>
    </row>
    <row r="435" spans="1:5" ht="11.25">
      <c r="A435" s="53">
        <v>510306</v>
      </c>
      <c r="B435" s="21" t="s">
        <v>2018</v>
      </c>
      <c r="C435" s="27">
        <f>+'[1]CGN96.001'!C436+'[1]CGN96.001Junta Central'!C436+'[1]CGN96.001Escuela'!C436</f>
        <v>0</v>
      </c>
      <c r="D435" s="27">
        <f>+'[1]CGN96.001'!D436+'[1]CGN96.001Junta Central'!D436+'[1]CGN96.001Escuela'!D436</f>
        <v>403856</v>
      </c>
      <c r="E435" s="21">
        <f t="shared" si="16"/>
        <v>403856</v>
      </c>
    </row>
    <row r="436" spans="1:5" ht="11.25">
      <c r="A436" s="53">
        <v>510307</v>
      </c>
      <c r="B436" s="21" t="s">
        <v>2019</v>
      </c>
      <c r="C436" s="27">
        <f>+'[1]CGN96.001'!C437+'[1]CGN96.001Junta Central'!C437+'[1]CGN96.001Escuela'!C437</f>
        <v>0</v>
      </c>
      <c r="D436" s="27">
        <f>+'[1]CGN96.001'!D437+'[1]CGN96.001Junta Central'!D437+'[1]CGN96.001Escuela'!D437</f>
        <v>399553</v>
      </c>
      <c r="E436" s="21">
        <f t="shared" si="16"/>
        <v>399553</v>
      </c>
    </row>
    <row r="437" spans="1:5" ht="11.25">
      <c r="A437" s="53">
        <v>510390</v>
      </c>
      <c r="B437" s="21" t="s">
        <v>2020</v>
      </c>
      <c r="C437" s="27">
        <f>+'[1]CGN96.001'!C438+'[1]CGN96.001Junta Central'!C438+'[1]CGN96.001Escuela'!C438</f>
        <v>0</v>
      </c>
      <c r="D437" s="27">
        <f>+'[1]CGN96.001'!D438+'[1]CGN96.001Junta Central'!D438+'[1]CGN96.001Escuela'!D438</f>
        <v>0</v>
      </c>
      <c r="E437" s="21">
        <f t="shared" si="16"/>
        <v>0</v>
      </c>
    </row>
    <row r="438" spans="1:5" ht="11.25">
      <c r="A438" s="53">
        <v>510400</v>
      </c>
      <c r="B438" s="4" t="s">
        <v>2021</v>
      </c>
      <c r="C438" s="24">
        <f>+'[1]CGN96.001'!C439+'[1]CGN96.001Junta Central'!C439+'[1]CGN96.001Escuela'!C439</f>
        <v>0</v>
      </c>
      <c r="D438" s="24">
        <f>+'[1]CGN96.001'!D439+'[1]CGN96.001Junta Central'!D439+'[1]CGN96.001Escuela'!D439</f>
        <v>372831</v>
      </c>
      <c r="E438" s="4">
        <f t="shared" si="16"/>
        <v>372831</v>
      </c>
    </row>
    <row r="439" spans="1:5" ht="11.25">
      <c r="A439" s="53">
        <v>510401</v>
      </c>
      <c r="B439" s="21" t="s">
        <v>2022</v>
      </c>
      <c r="C439" s="27">
        <f>+'[1]CGN96.001'!C440+'[1]CGN96.001Junta Central'!C440+'[1]CGN96.001Escuela'!C440</f>
        <v>0</v>
      </c>
      <c r="D439" s="27">
        <f>+'[1]CGN96.001'!D440+'[1]CGN96.001Junta Central'!D440+'[1]CGN96.001Escuela'!D440</f>
        <v>234379</v>
      </c>
      <c r="E439" s="21">
        <f t="shared" si="16"/>
        <v>234379</v>
      </c>
    </row>
    <row r="440" spans="1:5" ht="11.25">
      <c r="A440" s="53">
        <v>510402</v>
      </c>
      <c r="B440" s="21" t="s">
        <v>2023</v>
      </c>
      <c r="C440" s="27">
        <f>+'[1]CGN96.001'!C441+'[1]CGN96.001Junta Central'!C441+'[1]CGN96.001Escuela'!C441</f>
        <v>0</v>
      </c>
      <c r="D440" s="27">
        <f>+'[1]CGN96.001'!D441+'[1]CGN96.001Junta Central'!D441+'[1]CGN96.001Escuela'!D441</f>
        <v>34613</v>
      </c>
      <c r="E440" s="21">
        <f t="shared" si="16"/>
        <v>34613</v>
      </c>
    </row>
    <row r="441" spans="1:5" ht="11.25">
      <c r="A441" s="53">
        <v>510403</v>
      </c>
      <c r="B441" s="21" t="s">
        <v>2024</v>
      </c>
      <c r="C441" s="27">
        <f>+'[1]CGN96.001'!C442+'[1]CGN96.001Junta Central'!C442+'[1]CGN96.001Escuela'!C442</f>
        <v>0</v>
      </c>
      <c r="D441" s="27">
        <f>+'[1]CGN96.001'!D442+'[1]CGN96.001Junta Central'!D442+'[1]CGN96.001Escuela'!D442</f>
        <v>34613</v>
      </c>
      <c r="E441" s="21">
        <f t="shared" si="16"/>
        <v>34613</v>
      </c>
    </row>
    <row r="442" spans="1:5" ht="11.25">
      <c r="A442" s="53">
        <v>510404</v>
      </c>
      <c r="B442" s="21" t="s">
        <v>2025</v>
      </c>
      <c r="C442" s="27">
        <f>+'[1]CGN96.001'!C443+'[1]CGN96.001Junta Central'!C443+'[1]CGN96.001Escuela'!C443</f>
        <v>0</v>
      </c>
      <c r="D442" s="27">
        <f>+'[1]CGN96.001'!D443+'[1]CGN96.001Junta Central'!D443+'[1]CGN96.001Escuela'!D443</f>
        <v>69226</v>
      </c>
      <c r="E442" s="21">
        <f t="shared" si="16"/>
        <v>69226</v>
      </c>
    </row>
    <row r="443" spans="1:5" ht="11.25">
      <c r="A443" s="53">
        <v>511100</v>
      </c>
      <c r="B443" s="4" t="s">
        <v>2026</v>
      </c>
      <c r="C443" s="24">
        <f>+'[1]CGN96.001'!C444+'[1]CGN96.001Junta Central'!C444+'[1]CGN96.001Escuela'!C444</f>
        <v>0</v>
      </c>
      <c r="D443" s="24">
        <f>+'[1]CGN96.001'!D444+'[1]CGN96.001Junta Central'!D444+'[1]CGN96.001Escuela'!D444</f>
        <v>13664095</v>
      </c>
      <c r="E443" s="4">
        <f t="shared" si="16"/>
        <v>13664095</v>
      </c>
    </row>
    <row r="444" spans="1:5" ht="11.25">
      <c r="A444" s="53">
        <v>511103</v>
      </c>
      <c r="B444" s="21" t="s">
        <v>2027</v>
      </c>
      <c r="C444" s="27">
        <f>+'[1]CGN96.001'!C445+'[1]CGN96.001Junta Central'!C445+'[1]CGN96.001Escuela'!C445</f>
        <v>0</v>
      </c>
      <c r="D444" s="27">
        <f>+'[1]CGN96.001'!D445+'[1]CGN96.001Junta Central'!D445+'[1]CGN96.001Escuela'!D445</f>
        <v>0</v>
      </c>
      <c r="E444" s="21">
        <f t="shared" si="16"/>
        <v>0</v>
      </c>
    </row>
    <row r="445" spans="1:5" ht="11.25">
      <c r="A445" s="53">
        <v>511104</v>
      </c>
      <c r="B445" s="21" t="s">
        <v>2028</v>
      </c>
      <c r="C445" s="27">
        <f>+'[1]CGN96.001'!C446+'[1]CGN96.001Junta Central'!C446+'[1]CGN96.001Escuela'!C446</f>
        <v>0</v>
      </c>
      <c r="D445" s="27">
        <f>+'[1]CGN96.001'!D446+'[1]CGN96.001Junta Central'!D446+'[1]CGN96.001Escuela'!D446</f>
        <v>0</v>
      </c>
      <c r="E445" s="21">
        <f t="shared" si="16"/>
        <v>0</v>
      </c>
    </row>
    <row r="446" spans="1:5" ht="11.25">
      <c r="A446" s="53">
        <v>511106</v>
      </c>
      <c r="B446" s="21" t="s">
        <v>1766</v>
      </c>
      <c r="C446" s="27">
        <f>+'[1]CGN96.001'!C447+'[1]CGN96.001Junta Central'!C447+'[1]CGN96.001Escuela'!C447</f>
        <v>0</v>
      </c>
      <c r="D446" s="27">
        <f>+'[1]CGN96.001'!D447+'[1]CGN96.001Junta Central'!D447+'[1]CGN96.001Escuela'!D447</f>
        <v>907340</v>
      </c>
      <c r="E446" s="21">
        <f t="shared" si="16"/>
        <v>907340</v>
      </c>
    </row>
    <row r="447" spans="1:5" ht="11.25">
      <c r="A447" s="53">
        <v>511109</v>
      </c>
      <c r="B447" s="21" t="s">
        <v>1767</v>
      </c>
      <c r="C447" s="27">
        <f>+'[1]CGN96.001'!C448+'[1]CGN96.001Junta Central'!C448+'[1]CGN96.001Escuela'!C448</f>
        <v>0</v>
      </c>
      <c r="D447" s="27">
        <f>+'[1]CGN96.001'!D448+'[1]CGN96.001Junta Central'!D448+'[1]CGN96.001Escuela'!D448</f>
        <v>0</v>
      </c>
      <c r="E447" s="21">
        <f t="shared" si="16"/>
        <v>0</v>
      </c>
    </row>
    <row r="448" spans="1:5" ht="11.25">
      <c r="A448" s="53">
        <v>511111</v>
      </c>
      <c r="B448" s="21" t="s">
        <v>2029</v>
      </c>
      <c r="C448" s="27">
        <f>+'[1]CGN96.001'!C449+'[1]CGN96.001Junta Central'!C449+'[1]CGN96.001Escuela'!C449</f>
        <v>0</v>
      </c>
      <c r="D448" s="27">
        <f>+'[1]CGN96.001'!D449+'[1]CGN96.001Junta Central'!D449+'[1]CGN96.001Escuela'!D449</f>
        <v>8465423</v>
      </c>
      <c r="E448" s="21">
        <f t="shared" si="16"/>
        <v>8465423</v>
      </c>
    </row>
    <row r="449" spans="1:5" ht="11.25">
      <c r="A449" s="53">
        <v>511113</v>
      </c>
      <c r="B449" s="21" t="s">
        <v>2030</v>
      </c>
      <c r="C449" s="27">
        <f>+'[1]CGN96.001'!C450+'[1]CGN96.001Junta Central'!C450+'[1]CGN96.001Escuela'!C450</f>
        <v>0</v>
      </c>
      <c r="D449" s="27">
        <f>+'[1]CGN96.001'!D450+'[1]CGN96.001Junta Central'!D450+'[1]CGN96.001Escuela'!D450</f>
        <v>309981</v>
      </c>
      <c r="E449" s="21">
        <f t="shared" si="16"/>
        <v>309981</v>
      </c>
    </row>
    <row r="450" spans="1:5" ht="11.25">
      <c r="A450" s="53">
        <v>511114</v>
      </c>
      <c r="B450" s="21" t="s">
        <v>2031</v>
      </c>
      <c r="C450" s="27">
        <f>+'[1]CGN96.001'!C451+'[1]CGN96.001Junta Central'!C451+'[1]CGN96.001Escuela'!C451</f>
        <v>0</v>
      </c>
      <c r="D450" s="27">
        <f>+'[1]CGN96.001'!D451+'[1]CGN96.001Junta Central'!D451+'[1]CGN96.001Escuela'!D451</f>
        <v>270707</v>
      </c>
      <c r="E450" s="21">
        <f t="shared" si="16"/>
        <v>270707</v>
      </c>
    </row>
    <row r="451" spans="1:5" ht="11.25">
      <c r="A451" s="53">
        <v>511115</v>
      </c>
      <c r="B451" s="21" t="s">
        <v>1760</v>
      </c>
      <c r="C451" s="27">
        <f>+'[1]CGN96.001'!C452+'[1]CGN96.001Junta Central'!C452+'[1]CGN96.001Escuela'!C452</f>
        <v>0</v>
      </c>
      <c r="D451" s="27">
        <f>+'[1]CGN96.001'!D452+'[1]CGN96.001Junta Central'!D452+'[1]CGN96.001Escuela'!D452</f>
        <v>759397</v>
      </c>
      <c r="E451" s="21">
        <f t="shared" si="16"/>
        <v>759397</v>
      </c>
    </row>
    <row r="452" spans="1:5" ht="11.25">
      <c r="A452" s="53">
        <v>511116</v>
      </c>
      <c r="B452" s="21" t="s">
        <v>2032</v>
      </c>
      <c r="C452" s="27">
        <f>+'[1]CGN96.001'!C453+'[1]CGN96.001Junta Central'!C453+'[1]CGN96.001Escuela'!C453</f>
        <v>0</v>
      </c>
      <c r="D452" s="27">
        <f>+'[1]CGN96.001'!D453+'[1]CGN96.001Junta Central'!D453+'[1]CGN96.001Escuela'!D453</f>
        <v>20365</v>
      </c>
      <c r="E452" s="21">
        <f t="shared" si="16"/>
        <v>20365</v>
      </c>
    </row>
    <row r="453" spans="1:5" ht="11.25">
      <c r="A453" s="53">
        <v>511117</v>
      </c>
      <c r="B453" s="21" t="s">
        <v>1833</v>
      </c>
      <c r="C453" s="27">
        <f>+'[1]CGN96.001'!C454+'[1]CGN96.001Junta Central'!C454+'[1]CGN96.001Escuela'!C454</f>
        <v>0</v>
      </c>
      <c r="D453" s="27">
        <f>+'[1]CGN96.001'!D454+'[1]CGN96.001Junta Central'!D454+'[1]CGN96.001Escuela'!D454</f>
        <v>647070</v>
      </c>
      <c r="E453" s="21">
        <f t="shared" si="16"/>
        <v>647070</v>
      </c>
    </row>
    <row r="454" spans="1:5" ht="11.25">
      <c r="A454" s="53">
        <v>511118</v>
      </c>
      <c r="B454" s="21" t="s">
        <v>1757</v>
      </c>
      <c r="C454" s="27">
        <f>+'[1]CGN96.001'!C455+'[1]CGN96.001Junta Central'!C455+'[1]CGN96.001Escuela'!C455</f>
        <v>0</v>
      </c>
      <c r="D454" s="27">
        <f>+'[1]CGN96.001'!D455+'[1]CGN96.001Junta Central'!D455+'[1]CGN96.001Escuela'!D455</f>
        <v>73113</v>
      </c>
      <c r="E454" s="21">
        <f t="shared" si="16"/>
        <v>73113</v>
      </c>
    </row>
    <row r="455" spans="1:5" ht="11.25">
      <c r="A455" s="53">
        <v>511119</v>
      </c>
      <c r="B455" s="21" t="s">
        <v>2033</v>
      </c>
      <c r="C455" s="27">
        <f>+'[1]CGN96.001'!C456+'[1]CGN96.001Junta Central'!C456+'[1]CGN96.001Escuela'!C456</f>
        <v>0</v>
      </c>
      <c r="D455" s="27">
        <f>+'[1]CGN96.001'!D456+'[1]CGN96.001Junta Central'!D456+'[1]CGN96.001Escuela'!D456</f>
        <v>630680</v>
      </c>
      <c r="E455" s="21">
        <f t="shared" si="16"/>
        <v>630680</v>
      </c>
    </row>
    <row r="456" spans="1:5" ht="11.25">
      <c r="A456" s="53">
        <v>511120</v>
      </c>
      <c r="B456" s="21" t="s">
        <v>2034</v>
      </c>
      <c r="C456" s="27">
        <f>+'[1]CGN96.001'!C457+'[1]CGN96.001Junta Central'!C457+'[1]CGN96.001Escuela'!C457</f>
        <v>0</v>
      </c>
      <c r="D456" s="27">
        <f>+'[1]CGN96.001'!D457+'[1]CGN96.001Junta Central'!D457+'[1]CGN96.001Escuela'!D457</f>
        <v>11310</v>
      </c>
      <c r="E456" s="21">
        <f t="shared" si="16"/>
        <v>11310</v>
      </c>
    </row>
    <row r="457" spans="1:5" ht="11.25">
      <c r="A457" s="53">
        <v>511121</v>
      </c>
      <c r="B457" s="21" t="s">
        <v>2035</v>
      </c>
      <c r="C457" s="27">
        <f>+'[1]CGN96.001'!C458+'[1]CGN96.001Junta Central'!C458+'[1]CGN96.001Escuela'!C458</f>
        <v>0</v>
      </c>
      <c r="D457" s="27">
        <f>+'[1]CGN96.001'!D458+'[1]CGN96.001Junta Central'!D458+'[1]CGN96.001Escuela'!D458</f>
        <v>69690</v>
      </c>
      <c r="E457" s="21">
        <f t="shared" si="16"/>
        <v>69690</v>
      </c>
    </row>
    <row r="458" spans="1:5" ht="11.25">
      <c r="A458" s="53">
        <v>511122</v>
      </c>
      <c r="B458" s="21" t="s">
        <v>2036</v>
      </c>
      <c r="C458" s="27">
        <f>+'[1]CGN96.001'!C459+'[1]CGN96.001Junta Central'!C459+'[1]CGN96.001Escuela'!C459</f>
        <v>0</v>
      </c>
      <c r="D458" s="27">
        <f>+'[1]CGN96.001'!D459+'[1]CGN96.001Junta Central'!D459+'[1]CGN96.001Escuela'!D459</f>
        <v>26465</v>
      </c>
      <c r="E458" s="21">
        <f t="shared" si="16"/>
        <v>26465</v>
      </c>
    </row>
    <row r="459" spans="1:5" ht="11.25">
      <c r="A459" s="53">
        <v>511123</v>
      </c>
      <c r="B459" s="21" t="s">
        <v>2037</v>
      </c>
      <c r="C459" s="27">
        <f>+'[1]CGN96.001'!C460+'[1]CGN96.001Junta Central'!C460+'[1]CGN96.001Escuela'!C460</f>
        <v>0</v>
      </c>
      <c r="D459" s="27">
        <f>+'[1]CGN96.001'!D460+'[1]CGN96.001Junta Central'!D460+'[1]CGN96.001Escuela'!D460</f>
        <v>173566</v>
      </c>
      <c r="E459" s="21">
        <f t="shared" si="16"/>
        <v>173566</v>
      </c>
    </row>
    <row r="460" spans="1:5" ht="11.25">
      <c r="A460" s="53">
        <v>511125</v>
      </c>
      <c r="B460" s="21" t="s">
        <v>2038</v>
      </c>
      <c r="C460" s="27">
        <f>+'[1]CGN96.001'!C461+'[1]CGN96.001Junta Central'!C461+'[1]CGN96.001Escuela'!C461</f>
        <v>0</v>
      </c>
      <c r="D460" s="27">
        <f>+'[1]CGN96.001'!D461+'[1]CGN96.001Junta Central'!D461+'[1]CGN96.001Escuela'!D461</f>
        <v>143805</v>
      </c>
      <c r="E460" s="21">
        <f t="shared" si="16"/>
        <v>143805</v>
      </c>
    </row>
    <row r="461" spans="1:5" ht="11.25">
      <c r="A461" s="53">
        <v>511126</v>
      </c>
      <c r="B461" s="21" t="s">
        <v>2039</v>
      </c>
      <c r="C461" s="27">
        <f>+'[1]CGN96.001'!C462+'[1]CGN96.001Junta Central'!C462+'[1]CGN96.001Escuela'!C462</f>
        <v>0</v>
      </c>
      <c r="D461" s="27">
        <f>+'[1]CGN96.001'!D462+'[1]CGN96.001Junta Central'!D462+'[1]CGN96.001Escuela'!D462</f>
        <v>9</v>
      </c>
      <c r="E461" s="21">
        <f t="shared" si="16"/>
        <v>9</v>
      </c>
    </row>
    <row r="462" spans="1:5" ht="11.25">
      <c r="A462" s="53">
        <v>511127</v>
      </c>
      <c r="B462" s="21" t="s">
        <v>2040</v>
      </c>
      <c r="C462" s="27">
        <f>+'[1]CGN96.001'!C463+'[1]CGN96.001Junta Central'!C463+'[1]CGN96.001Escuela'!C463</f>
        <v>0</v>
      </c>
      <c r="D462" s="27">
        <f>+'[1]CGN96.001'!D463+'[1]CGN96.001Junta Central'!D463+'[1]CGN96.001Escuela'!D463</f>
        <v>12816</v>
      </c>
      <c r="E462" s="21">
        <f t="shared" si="16"/>
        <v>12816</v>
      </c>
    </row>
    <row r="463" spans="1:5" ht="11.25">
      <c r="A463" s="53">
        <v>511128</v>
      </c>
      <c r="B463" s="21" t="s">
        <v>2041</v>
      </c>
      <c r="C463" s="27">
        <f>+'[1]CGN96.001'!C464+'[1]CGN96.001Junta Central'!C464+'[1]CGN96.001Escuela'!C464</f>
        <v>0</v>
      </c>
      <c r="D463" s="27">
        <f>+'[1]CGN96.001'!D464+'[1]CGN96.001Junta Central'!D464+'[1]CGN96.001Escuela'!D464</f>
        <v>1295</v>
      </c>
      <c r="E463" s="21">
        <f t="shared" si="16"/>
        <v>1295</v>
      </c>
    </row>
    <row r="464" spans="1:5" ht="11.25">
      <c r="A464" s="53">
        <v>511131</v>
      </c>
      <c r="B464" s="21" t="s">
        <v>2042</v>
      </c>
      <c r="C464" s="27">
        <f>+'[1]CGN96.001'!C465+'[1]CGN96.001Junta Central'!C465+'[1]CGN96.001Escuela'!C465</f>
        <v>0</v>
      </c>
      <c r="D464" s="27">
        <f>+'[1]CGN96.001'!D465+'[1]CGN96.001Junta Central'!D465+'[1]CGN96.001Escuela'!D465</f>
        <v>137400</v>
      </c>
      <c r="E464" s="21">
        <f t="shared" si="16"/>
        <v>137400</v>
      </c>
    </row>
    <row r="465" spans="1:5" ht="11.25">
      <c r="A465" s="53">
        <v>511132</v>
      </c>
      <c r="B465" s="21" t="s">
        <v>2043</v>
      </c>
      <c r="C465" s="27">
        <f>+'[1]CGN96.001'!C466+'[1]CGN96.001Junta Central'!C466+'[1]CGN96.001Escuela'!C466</f>
        <v>0</v>
      </c>
      <c r="D465" s="27">
        <f>+'[1]CGN96.001'!D466+'[1]CGN96.001Junta Central'!D466+'[1]CGN96.001Escuela'!D466</f>
        <v>169393</v>
      </c>
      <c r="E465" s="21">
        <f t="shared" si="16"/>
        <v>169393</v>
      </c>
    </row>
    <row r="466" spans="1:5" ht="11.25">
      <c r="A466" s="53">
        <v>511133</v>
      </c>
      <c r="B466" s="21" t="s">
        <v>2044</v>
      </c>
      <c r="C466" s="27">
        <f>+'[1]CGN96.001'!C467+'[1]CGN96.001Junta Central'!C467+'[1]CGN96.001Escuela'!C467</f>
        <v>0</v>
      </c>
      <c r="D466" s="27">
        <f>+'[1]CGN96.001'!D467+'[1]CGN96.001Junta Central'!D467+'[1]CGN96.001Escuela'!D467</f>
        <v>0</v>
      </c>
      <c r="E466" s="21">
        <f t="shared" si="16"/>
        <v>0</v>
      </c>
    </row>
    <row r="467" spans="1:5" ht="11.25">
      <c r="A467" s="53">
        <v>511136</v>
      </c>
      <c r="B467" s="21" t="s">
        <v>2045</v>
      </c>
      <c r="C467" s="27">
        <f>+'[1]CGN96.001'!C468+'[1]CGN96.001Junta Central'!C468+'[1]CGN96.001Escuela'!C468</f>
        <v>0</v>
      </c>
      <c r="D467" s="27">
        <f>+'[1]CGN96.001'!D468+'[1]CGN96.001Junta Central'!D468+'[1]CGN96.001Escuela'!D468</f>
        <v>81200</v>
      </c>
      <c r="E467" s="21">
        <f t="shared" si="16"/>
        <v>81200</v>
      </c>
    </row>
    <row r="468" spans="1:5" ht="11.25">
      <c r="A468" s="53">
        <v>511137</v>
      </c>
      <c r="B468" s="21" t="s">
        <v>2046</v>
      </c>
      <c r="C468" s="27">
        <f>+'[1]CGN96.001'!C469+'[1]CGN96.001Junta Central'!C469+'[1]CGN96.001Escuela'!C469</f>
        <v>0</v>
      </c>
      <c r="D468" s="27">
        <f>+'[1]CGN96.001'!D469+'[1]CGN96.001Junta Central'!D469+'[1]CGN96.001Escuela'!D469</f>
        <v>308567</v>
      </c>
      <c r="E468" s="21">
        <f t="shared" si="16"/>
        <v>308567</v>
      </c>
    </row>
    <row r="469" spans="1:5" ht="11.25">
      <c r="A469" s="53">
        <v>511146</v>
      </c>
      <c r="B469" s="21" t="s">
        <v>2047</v>
      </c>
      <c r="C469" s="27">
        <f>+'[1]CGN96.001'!C470+'[1]CGN96.001Junta Central'!C470+'[1]CGN96.001Escuela'!C470</f>
        <v>0</v>
      </c>
      <c r="D469" s="27">
        <f>+'[1]CGN96.001'!D470+'[1]CGN96.001Junta Central'!D470+'[1]CGN96.001Escuela'!D470</f>
        <v>99389</v>
      </c>
      <c r="E469" s="21">
        <f t="shared" si="16"/>
        <v>99389</v>
      </c>
    </row>
    <row r="470" spans="1:5" ht="11.25">
      <c r="A470" s="53">
        <v>511149</v>
      </c>
      <c r="B470" s="21" t="s">
        <v>2048</v>
      </c>
      <c r="C470" s="27">
        <f>+'[1]CGN96.001'!C471+'[1]CGN96.001Junta Central'!C471+'[1]CGN96.001Escuela'!C471</f>
        <v>0</v>
      </c>
      <c r="D470" s="27">
        <f>+'[1]CGN96.001'!D471+'[1]CGN96.001Junta Central'!D471+'[1]CGN96.001Escuela'!D471</f>
        <v>252865</v>
      </c>
      <c r="E470" s="21">
        <f t="shared" si="16"/>
        <v>252865</v>
      </c>
    </row>
    <row r="471" spans="1:5" ht="11.25">
      <c r="A471" s="53">
        <v>511150</v>
      </c>
      <c r="B471" s="21" t="s">
        <v>2049</v>
      </c>
      <c r="C471" s="27">
        <f>+'[1]CGN96.001'!C472+'[1]CGN96.001Junta Central'!C472+'[1]CGN96.001Escuela'!C472</f>
        <v>0</v>
      </c>
      <c r="D471" s="27">
        <f>+'[1]CGN96.001'!D472+'[1]CGN96.001Junta Central'!D472+'[1]CGN96.001Escuela'!D472</f>
        <v>0</v>
      </c>
      <c r="E471" s="21">
        <f t="shared" si="16"/>
        <v>0</v>
      </c>
    </row>
    <row r="472" spans="1:5" ht="11.25">
      <c r="A472" s="53">
        <v>511152</v>
      </c>
      <c r="B472" s="21" t="s">
        <v>2050</v>
      </c>
      <c r="C472" s="27">
        <f>+'[1]CGN96.001'!C473+'[1]CGN96.001Junta Central'!C473+'[1]CGN96.001Escuela'!C473</f>
        <v>0</v>
      </c>
      <c r="D472" s="27">
        <f>+'[1]CGN96.001'!D473+'[1]CGN96.001Junta Central'!D473+'[1]CGN96.001Escuela'!D473</f>
        <v>1787</v>
      </c>
      <c r="E472" s="21">
        <f t="shared" si="16"/>
        <v>1787</v>
      </c>
    </row>
    <row r="473" spans="1:5" ht="11.25">
      <c r="A473" s="53">
        <v>511154</v>
      </c>
      <c r="B473" s="21" t="s">
        <v>2051</v>
      </c>
      <c r="C473" s="27">
        <f>+'[1]CGN96.001'!C474+'[1]CGN96.001Junta Central'!C474+'[1]CGN96.001Escuela'!C474</f>
        <v>0</v>
      </c>
      <c r="D473" s="27">
        <f>+'[1]CGN96.001'!D474+'[1]CGN96.001Junta Central'!D474+'[1]CGN96.001Escuela'!D474</f>
        <v>88849</v>
      </c>
      <c r="E473" s="21">
        <f t="shared" si="16"/>
        <v>88849</v>
      </c>
    </row>
    <row r="474" spans="1:5" ht="11.25">
      <c r="A474" s="53">
        <v>511155</v>
      </c>
      <c r="B474" s="21" t="s">
        <v>2052</v>
      </c>
      <c r="C474" s="27">
        <f>+'[1]CGN96.001'!C475+'[1]CGN96.001Junta Central'!C475+'[1]CGN96.001Escuela'!C475</f>
        <v>0</v>
      </c>
      <c r="D474" s="27">
        <f>+'[1]CGN96.001'!D475+'[1]CGN96.001Junta Central'!D475+'[1]CGN96.001Escuela'!D475</f>
        <v>0</v>
      </c>
      <c r="E474" s="21">
        <f t="shared" si="16"/>
        <v>0</v>
      </c>
    </row>
    <row r="475" spans="1:5" ht="11.25">
      <c r="A475" s="53">
        <v>511190</v>
      </c>
      <c r="B475" s="21" t="s">
        <v>2053</v>
      </c>
      <c r="C475" s="27">
        <f>+'[1]CGN96.001'!C476+'[1]CGN96.001Junta Central'!C476+'[1]CGN96.001Escuela'!C476</f>
        <v>0</v>
      </c>
      <c r="D475" s="27">
        <f>+'[1]CGN96.001'!D476+'[1]CGN96.001Junta Central'!D476+'[1]CGN96.001Escuela'!D476</f>
        <v>1613</v>
      </c>
      <c r="E475" s="21">
        <f t="shared" si="16"/>
        <v>1613</v>
      </c>
    </row>
    <row r="476" spans="1:5" ht="11.25">
      <c r="A476" s="53">
        <v>512000</v>
      </c>
      <c r="B476" s="4" t="s">
        <v>2054</v>
      </c>
      <c r="C476" s="24">
        <f>+'[1]CGN96.001'!C477+'[1]CGN96.001Junta Central'!C477+'[1]CGN96.001Escuela'!C477</f>
        <v>0</v>
      </c>
      <c r="D476" s="24">
        <f>+'[1]CGN96.001'!D477+'[1]CGN96.001Junta Central'!D477+'[1]CGN96.001Escuela'!D477</f>
        <v>50119</v>
      </c>
      <c r="E476" s="4">
        <f t="shared" si="16"/>
        <v>50119</v>
      </c>
    </row>
    <row r="477" spans="1:5" ht="11.25">
      <c r="A477" s="53">
        <v>512001</v>
      </c>
      <c r="B477" s="21" t="s">
        <v>1864</v>
      </c>
      <c r="C477" s="27">
        <f>+'[1]CGN96.001'!C478+'[1]CGN96.001Junta Central'!C478+'[1]CGN96.001Escuela'!C478</f>
        <v>0</v>
      </c>
      <c r="D477" s="27">
        <f>+'[1]CGN96.001'!D478+'[1]CGN96.001Junta Central'!D478+'[1]CGN96.001Escuela'!D478</f>
        <v>43087</v>
      </c>
      <c r="E477" s="21">
        <f t="shared" si="16"/>
        <v>43087</v>
      </c>
    </row>
    <row r="478" spans="1:5" ht="11.25">
      <c r="A478" s="53">
        <v>512002</v>
      </c>
      <c r="B478" s="21" t="s">
        <v>2055</v>
      </c>
      <c r="C478" s="27">
        <f>+'[1]CGN96.001'!C479+'[1]CGN96.001Junta Central'!C479+'[1]CGN96.001Escuela'!C479</f>
        <v>0</v>
      </c>
      <c r="D478" s="27">
        <f>+'[1]CGN96.001'!D479+'[1]CGN96.001Junta Central'!D479+'[1]CGN96.001Escuela'!D479</f>
        <v>0</v>
      </c>
      <c r="E478" s="21">
        <f t="shared" si="16"/>
        <v>0</v>
      </c>
    </row>
    <row r="479" spans="1:5" ht="11.25">
      <c r="A479" s="53">
        <v>512003</v>
      </c>
      <c r="B479" s="21" t="s">
        <v>2056</v>
      </c>
      <c r="C479" s="27">
        <f>+'[1]CGN96.001'!C480+'[1]CGN96.001Junta Central'!C480+'[1]CGN96.001Escuela'!C480</f>
        <v>0</v>
      </c>
      <c r="D479" s="27">
        <f>+'[1]CGN96.001'!D480+'[1]CGN96.001Junta Central'!D480+'[1]CGN96.001Escuela'!D480</f>
        <v>0</v>
      </c>
      <c r="E479" s="21">
        <f>SUM(C479:D479)</f>
        <v>0</v>
      </c>
    </row>
    <row r="480" spans="1:5" ht="11.25">
      <c r="A480" s="53">
        <v>512006</v>
      </c>
      <c r="B480" s="21" t="s">
        <v>1865</v>
      </c>
      <c r="C480" s="27">
        <f>+'[1]CGN96.001'!C481+'[1]CGN96.001Junta Central'!C481+'[1]CGN96.001Escuela'!C481</f>
        <v>0</v>
      </c>
      <c r="D480" s="27">
        <f>+'[1]CGN96.001'!D481+'[1]CGN96.001Junta Central'!D481+'[1]CGN96.001Escuela'!D481</f>
        <v>0</v>
      </c>
      <c r="E480" s="21">
        <f aca="true" t="shared" si="17" ref="E480:E486">+C480+D480</f>
        <v>0</v>
      </c>
    </row>
    <row r="481" spans="1:5" ht="11.25">
      <c r="A481" s="53">
        <v>512007</v>
      </c>
      <c r="B481" s="21" t="s">
        <v>1924</v>
      </c>
      <c r="C481" s="27">
        <f>+'[1]CGN96.001'!C482+'[1]CGN96.001Junta Central'!C482+'[1]CGN96.001Escuela'!C482</f>
        <v>0</v>
      </c>
      <c r="D481" s="27">
        <f>+'[1]CGN96.001'!D482+'[1]CGN96.001Junta Central'!D482+'[1]CGN96.001Escuela'!D482</f>
        <v>0</v>
      </c>
      <c r="E481" s="21">
        <f t="shared" si="17"/>
        <v>0</v>
      </c>
    </row>
    <row r="482" spans="1:5" ht="11.25">
      <c r="A482" s="53">
        <v>512009</v>
      </c>
      <c r="B482" s="21" t="s">
        <v>2057</v>
      </c>
      <c r="C482" s="27">
        <f>+'[1]CGN96.001'!C483+'[1]CGN96.001Junta Central'!C483+'[1]CGN96.001Escuela'!C483</f>
        <v>0</v>
      </c>
      <c r="D482" s="27">
        <f>+'[1]CGN96.001'!D483+'[1]CGN96.001Junta Central'!D483+'[1]CGN96.001Escuela'!D483</f>
        <v>0</v>
      </c>
      <c r="E482" s="21">
        <f t="shared" si="17"/>
        <v>0</v>
      </c>
    </row>
    <row r="483" spans="1:5" ht="11.25">
      <c r="A483" s="53">
        <v>512010</v>
      </c>
      <c r="B483" s="21" t="s">
        <v>1923</v>
      </c>
      <c r="C483" s="27">
        <f>+'[1]CGN96.001'!C484+'[1]CGN96.001Junta Central'!C484+'[1]CGN96.001Escuela'!C484</f>
        <v>0</v>
      </c>
      <c r="D483" s="27">
        <f>+'[1]CGN96.001'!D484+'[1]CGN96.001Junta Central'!D484+'[1]CGN96.001Escuela'!D484</f>
        <v>79</v>
      </c>
      <c r="E483" s="21">
        <f t="shared" si="17"/>
        <v>79</v>
      </c>
    </row>
    <row r="484" spans="1:5" ht="11.25">
      <c r="A484" s="53">
        <v>512011</v>
      </c>
      <c r="B484" s="21" t="s">
        <v>1867</v>
      </c>
      <c r="C484" s="27">
        <f>+'[1]CGN96.001'!C485+'[1]CGN96.001Junta Central'!C485+'[1]CGN96.001Escuela'!C485</f>
        <v>0</v>
      </c>
      <c r="D484" s="27">
        <f>+'[1]CGN96.001'!D485+'[1]CGN96.001Junta Central'!D485+'[1]CGN96.001Escuela'!D485</f>
        <v>6953</v>
      </c>
      <c r="E484" s="21">
        <f t="shared" si="17"/>
        <v>6953</v>
      </c>
    </row>
    <row r="485" spans="1:5" ht="11.25">
      <c r="A485" s="53">
        <v>512090</v>
      </c>
      <c r="B485" s="21" t="s">
        <v>2058</v>
      </c>
      <c r="C485" s="27">
        <f>+'[1]CGN96.001'!C486+'[1]CGN96.001Junta Central'!C486+'[1]CGN96.001Escuela'!C486</f>
        <v>0</v>
      </c>
      <c r="D485" s="27">
        <f>+'[1]CGN96.001'!D486+'[1]CGN96.001Junta Central'!D486+'[1]CGN96.001Escuela'!D486</f>
        <v>0</v>
      </c>
      <c r="E485" s="21">
        <f t="shared" si="17"/>
        <v>0</v>
      </c>
    </row>
    <row r="486" spans="1:5" ht="11.25">
      <c r="A486" s="53">
        <v>530000</v>
      </c>
      <c r="B486" s="4" t="s">
        <v>2059</v>
      </c>
      <c r="C486" s="24">
        <f>+'[1]CGN96.001'!C487+'[1]CGN96.001Junta Central'!C487+'[1]CGN96.001Escuela'!C487</f>
        <v>0</v>
      </c>
      <c r="D486" s="24">
        <f>+'[1]CGN96.001'!D487+'[1]CGN96.001Junta Central'!D487+'[1]CGN96.001Escuela'!D487</f>
        <v>343959</v>
      </c>
      <c r="E486" s="4">
        <f t="shared" si="17"/>
        <v>343959</v>
      </c>
    </row>
    <row r="487" spans="1:5" ht="11.25">
      <c r="A487" s="53">
        <v>530400</v>
      </c>
      <c r="B487" s="4" t="s">
        <v>2060</v>
      </c>
      <c r="C487" s="24">
        <f>+'[1]CGN96.001'!C488+'[1]CGN96.001Junta Central'!C488+'[1]CGN96.001Escuela'!C488</f>
        <v>0</v>
      </c>
      <c r="D487" s="24">
        <f>+'[1]CGN96.001'!D488+'[1]CGN96.001Junta Central'!D488+'[1]CGN96.001Escuela'!D488</f>
        <v>0</v>
      </c>
      <c r="E487" s="4">
        <f>SUM(C487:D487)</f>
        <v>0</v>
      </c>
    </row>
    <row r="488" spans="1:5" ht="11.25">
      <c r="A488" s="53">
        <v>530403</v>
      </c>
      <c r="B488" s="21" t="s">
        <v>1695</v>
      </c>
      <c r="C488" s="27">
        <f>+'[1]CGN96.001'!C489+'[1]CGN96.001Junta Central'!C489+'[1]CGN96.001Escuela'!C489</f>
        <v>0</v>
      </c>
      <c r="D488" s="27">
        <f>+'[1]CGN96.001'!D489+'[1]CGN96.001Junta Central'!D489+'[1]CGN96.001Escuela'!D489</f>
        <v>0</v>
      </c>
      <c r="E488" s="21">
        <f>+C488+D488</f>
        <v>0</v>
      </c>
    </row>
    <row r="489" spans="1:5" ht="11.25">
      <c r="A489" s="53">
        <v>530410</v>
      </c>
      <c r="B489" s="21" t="s">
        <v>1694</v>
      </c>
      <c r="C489" s="27">
        <f>+'[1]CGN96.001'!C490+'[1]CGN96.001Junta Central'!C490+'[1]CGN96.001Escuela'!C490</f>
        <v>0</v>
      </c>
      <c r="D489" s="27">
        <f>+'[1]CGN96.001'!D490+'[1]CGN96.001Junta Central'!D490+'[1]CGN96.001Escuela'!D490</f>
        <v>0</v>
      </c>
      <c r="E489" s="21">
        <f>SUM(C489:D489)</f>
        <v>0</v>
      </c>
    </row>
    <row r="490" spans="1:5" ht="11.25">
      <c r="A490" s="53">
        <v>530490</v>
      </c>
      <c r="B490" s="21" t="s">
        <v>1697</v>
      </c>
      <c r="C490" s="27">
        <f>+'[1]CGN96.001'!C491+'[1]CGN96.001Junta Central'!C491+'[1]CGN96.001Escuela'!C491</f>
        <v>0</v>
      </c>
      <c r="D490" s="27">
        <f>+'[1]CGN96.001'!D491+'[1]CGN96.001Junta Central'!D491+'[1]CGN96.001Escuela'!D491</f>
        <v>0</v>
      </c>
      <c r="E490" s="21">
        <f>+C490+D490</f>
        <v>0</v>
      </c>
    </row>
    <row r="491" spans="1:5" ht="11.25">
      <c r="A491" s="53">
        <v>530900</v>
      </c>
      <c r="B491" s="4" t="s">
        <v>2061</v>
      </c>
      <c r="C491" s="24">
        <f>+'[1]CGN96.001'!C492+'[1]CGN96.001Junta Central'!C492+'[1]CGN96.001Escuela'!C492</f>
        <v>0</v>
      </c>
      <c r="D491" s="24">
        <f>+'[1]CGN96.001'!D492+'[1]CGN96.001Junta Central'!D492+'[1]CGN96.001Escuela'!D492</f>
        <v>0</v>
      </c>
      <c r="E491" s="4">
        <f>+C491+D491</f>
        <v>0</v>
      </c>
    </row>
    <row r="492" spans="1:5" ht="11.25">
      <c r="A492" s="53">
        <v>530902</v>
      </c>
      <c r="B492" s="21" t="s">
        <v>1780</v>
      </c>
      <c r="C492" s="27">
        <f>+'[1]CGN96.001'!C493+'[1]CGN96.001Junta Central'!C493+'[1]CGN96.001Escuela'!C493</f>
        <v>0</v>
      </c>
      <c r="D492" s="27">
        <f>+'[1]CGN96.001'!D493+'[1]CGN96.001Junta Central'!D493+'[1]CGN96.001Escuela'!D493</f>
        <v>0</v>
      </c>
      <c r="E492" s="21">
        <f>+C492+D492</f>
        <v>0</v>
      </c>
    </row>
    <row r="493" spans="1:5" ht="11.25">
      <c r="A493" s="53">
        <v>531200</v>
      </c>
      <c r="B493" s="4" t="s">
        <v>1807</v>
      </c>
      <c r="C493" s="24">
        <f>+'[1]CGN96.001'!C494+'[1]CGN96.001Junta Central'!C494+'[1]CGN96.001Escuela'!C494</f>
        <v>0</v>
      </c>
      <c r="D493" s="24">
        <f>+'[1]CGN96.001'!D494+'[1]CGN96.001Junta Central'!D494+'[1]CGN96.001Escuela'!D494</f>
        <v>0</v>
      </c>
      <c r="E493" s="4">
        <f>SUM(C493:D493)</f>
        <v>0</v>
      </c>
    </row>
    <row r="494" spans="1:5" ht="11.25">
      <c r="A494" s="53">
        <v>531201</v>
      </c>
      <c r="B494" s="21" t="s">
        <v>1803</v>
      </c>
      <c r="C494" s="27">
        <f>+'[1]CGN96.001'!C495+'[1]CGN96.001Junta Central'!C495+'[1]CGN96.001Escuela'!C495</f>
        <v>0</v>
      </c>
      <c r="D494" s="27">
        <f>+'[1]CGN96.001'!D495+'[1]CGN96.001Junta Central'!D495+'[1]CGN96.001Escuela'!D495</f>
        <v>0</v>
      </c>
      <c r="E494" s="21">
        <f>SUM(C494:D494)</f>
        <v>0</v>
      </c>
    </row>
    <row r="495" spans="1:5" ht="11.25">
      <c r="A495" s="53">
        <v>531400</v>
      </c>
      <c r="B495" s="4" t="s">
        <v>1883</v>
      </c>
      <c r="C495" s="24">
        <f>+'[1]CGN96.001'!C496+'[1]CGN96.001Junta Central'!C496+'[1]CGN96.001Escuela'!C496</f>
        <v>0</v>
      </c>
      <c r="D495" s="24">
        <f>+'[1]CGN96.001'!D496+'[1]CGN96.001Junta Central'!D496+'[1]CGN96.001Escuela'!D496</f>
        <v>145532</v>
      </c>
      <c r="E495" s="4">
        <f aca="true" t="shared" si="18" ref="E495:E558">+C495+D495</f>
        <v>145532</v>
      </c>
    </row>
    <row r="496" spans="1:5" ht="11.25">
      <c r="A496" s="53">
        <v>531401</v>
      </c>
      <c r="B496" s="21" t="s">
        <v>2062</v>
      </c>
      <c r="C496" s="27">
        <f>+'[1]CGN96.001'!C497+'[1]CGN96.001Junta Central'!C497+'[1]CGN96.001Escuela'!C497</f>
        <v>0</v>
      </c>
      <c r="D496" s="27">
        <f>+'[1]CGN96.001'!D497+'[1]CGN96.001Junta Central'!D497+'[1]CGN96.001Escuela'!D497</f>
        <v>145532</v>
      </c>
      <c r="E496" s="21">
        <f t="shared" si="18"/>
        <v>145532</v>
      </c>
    </row>
    <row r="497" spans="1:5" ht="11.25">
      <c r="A497" s="53">
        <v>533000</v>
      </c>
      <c r="B497" s="4" t="s">
        <v>2063</v>
      </c>
      <c r="C497" s="24">
        <f>+'[1]CGN96.001'!C498+'[1]CGN96.001Junta Central'!C498+'[1]CGN96.001Escuela'!C498</f>
        <v>0</v>
      </c>
      <c r="D497" s="24">
        <f>+'[1]CGN96.001'!D498+'[1]CGN96.001Junta Central'!D498+'[1]CGN96.001Escuela'!D498</f>
        <v>84262</v>
      </c>
      <c r="E497" s="4">
        <f t="shared" si="18"/>
        <v>84262</v>
      </c>
    </row>
    <row r="498" spans="1:5" ht="11.25">
      <c r="A498" s="53">
        <v>533001</v>
      </c>
      <c r="B498" s="21" t="s">
        <v>1749</v>
      </c>
      <c r="C498" s="27">
        <f>+'[1]CGN96.001'!C499+'[1]CGN96.001Junta Central'!C499+'[1]CGN96.001Escuela'!C499</f>
        <v>0</v>
      </c>
      <c r="D498" s="27">
        <f>+'[1]CGN96.001'!D499+'[1]CGN96.001Junta Central'!D499+'[1]CGN96.001Escuela'!D499</f>
        <v>0</v>
      </c>
      <c r="E498" s="21">
        <f t="shared" si="18"/>
        <v>0</v>
      </c>
    </row>
    <row r="499" spans="1:5" ht="11.25">
      <c r="A499" s="53">
        <v>533004</v>
      </c>
      <c r="B499" s="21" t="s">
        <v>1712</v>
      </c>
      <c r="C499" s="27">
        <f>+'[1]CGN96.001'!C500+'[1]CGN96.001Junta Central'!C500+'[1]CGN96.001Escuela'!C500</f>
        <v>0</v>
      </c>
      <c r="D499" s="27">
        <f>+'[1]CGN96.001'!D500+'[1]CGN96.001Junta Central'!D500+'[1]CGN96.001Escuela'!D500</f>
        <v>3786</v>
      </c>
      <c r="E499" s="21">
        <f t="shared" si="18"/>
        <v>3786</v>
      </c>
    </row>
    <row r="500" spans="1:5" ht="11.25">
      <c r="A500" s="53">
        <v>533005</v>
      </c>
      <c r="B500" s="21" t="s">
        <v>2064</v>
      </c>
      <c r="C500" s="27">
        <f>+'[1]CGN96.001'!C501+'[1]CGN96.001Junta Central'!C501+'[1]CGN96.001Escuela'!C501</f>
        <v>0</v>
      </c>
      <c r="D500" s="27">
        <f>+'[1]CGN96.001'!D501+'[1]CGN96.001Junta Central'!D501+'[1]CGN96.001Escuela'!D501</f>
        <v>4410</v>
      </c>
      <c r="E500" s="21">
        <f t="shared" si="18"/>
        <v>4410</v>
      </c>
    </row>
    <row r="501" spans="1:5" ht="11.25">
      <c r="A501" s="53">
        <v>533006</v>
      </c>
      <c r="B501" s="21" t="s">
        <v>2065</v>
      </c>
      <c r="C501" s="27">
        <f>+'[1]CGN96.001'!C502+'[1]CGN96.001Junta Central'!C502+'[1]CGN96.001Escuela'!C502</f>
        <v>0</v>
      </c>
      <c r="D501" s="27">
        <f>+'[1]CGN96.001'!D502+'[1]CGN96.001Junta Central'!D502+'[1]CGN96.001Escuela'!D502</f>
        <v>6801</v>
      </c>
      <c r="E501" s="21">
        <f t="shared" si="18"/>
        <v>6801</v>
      </c>
    </row>
    <row r="502" spans="1:5" ht="11.25">
      <c r="A502" s="53">
        <v>533007</v>
      </c>
      <c r="B502" s="21" t="s">
        <v>1812</v>
      </c>
      <c r="C502" s="27">
        <f>+'[1]CGN96.001'!C503+'[1]CGN96.001Junta Central'!C503+'[1]CGN96.001Escuela'!C503</f>
        <v>0</v>
      </c>
      <c r="D502" s="27">
        <f>+'[1]CGN96.001'!D503+'[1]CGN96.001Junta Central'!D503+'[1]CGN96.001Escuela'!D503</f>
        <v>62335</v>
      </c>
      <c r="E502" s="21">
        <f t="shared" si="18"/>
        <v>62335</v>
      </c>
    </row>
    <row r="503" spans="1:5" ht="11.25">
      <c r="A503" s="53">
        <v>533008</v>
      </c>
      <c r="B503" s="21" t="s">
        <v>1906</v>
      </c>
      <c r="C503" s="27">
        <f>+'[1]CGN96.001'!C504+'[1]CGN96.001Junta Central'!C504+'[1]CGN96.001Escuela'!C504</f>
        <v>0</v>
      </c>
      <c r="D503" s="27">
        <f>+'[1]CGN96.001'!D504+'[1]CGN96.001Junta Central'!D504+'[1]CGN96.001Escuela'!D504</f>
        <v>6930</v>
      </c>
      <c r="E503" s="21">
        <f t="shared" si="18"/>
        <v>6930</v>
      </c>
    </row>
    <row r="504" spans="1:5" ht="11.25">
      <c r="A504" s="53">
        <v>533009</v>
      </c>
      <c r="B504" s="21" t="s">
        <v>2066</v>
      </c>
      <c r="C504" s="27">
        <f>+'[1]CGN96.001'!C505+'[1]CGN96.001Junta Central'!C505+'[1]CGN96.001Escuela'!C505</f>
        <v>0</v>
      </c>
      <c r="D504" s="27">
        <f>+'[1]CGN96.001'!D505+'[1]CGN96.001Junta Central'!D505+'[1]CGN96.001Escuela'!D505</f>
        <v>0</v>
      </c>
      <c r="E504" s="21">
        <f t="shared" si="18"/>
        <v>0</v>
      </c>
    </row>
    <row r="505" spans="1:5" ht="11.25">
      <c r="A505" s="53">
        <v>534400</v>
      </c>
      <c r="B505" s="4" t="s">
        <v>2067</v>
      </c>
      <c r="C505" s="24">
        <f>+'[1]CGN96.001'!C506+'[1]CGN96.001Junta Central'!C506+'[1]CGN96.001Escuela'!C506</f>
        <v>0</v>
      </c>
      <c r="D505" s="24">
        <f>+'[1]CGN96.001'!D506+'[1]CGN96.001Junta Central'!D506+'[1]CGN96.001Escuela'!D506</f>
        <v>0</v>
      </c>
      <c r="E505" s="21">
        <f t="shared" si="18"/>
        <v>0</v>
      </c>
    </row>
    <row r="506" spans="1:5" ht="11.25">
      <c r="A506" s="53">
        <v>534405</v>
      </c>
      <c r="B506" s="21" t="s">
        <v>1776</v>
      </c>
      <c r="C506" s="27">
        <f>+'[1]CGN96.001'!C507+'[1]CGN96.001Junta Central'!C507+'[1]CGN96.001Escuela'!C507</f>
        <v>0</v>
      </c>
      <c r="D506" s="27">
        <f>+'[1]CGN96.001'!D507+'[1]CGN96.001Junta Central'!D507+'[1]CGN96.001Escuela'!D507</f>
        <v>0</v>
      </c>
      <c r="E506" s="21">
        <f t="shared" si="18"/>
        <v>0</v>
      </c>
    </row>
    <row r="507" spans="1:5" ht="11.25">
      <c r="A507" s="53">
        <v>534500</v>
      </c>
      <c r="B507" s="4" t="s">
        <v>2068</v>
      </c>
      <c r="C507" s="24">
        <f>+'[1]CGN96.001'!C508+'[1]CGN96.001Junta Central'!C508+'[1]CGN96.001Escuela'!C508</f>
        <v>0</v>
      </c>
      <c r="D507" s="24">
        <f>+'[1]CGN96.001'!D508+'[1]CGN96.001Junta Central'!D508+'[1]CGN96.001Escuela'!D508</f>
        <v>114165</v>
      </c>
      <c r="E507" s="4">
        <f t="shared" si="18"/>
        <v>114165</v>
      </c>
    </row>
    <row r="508" spans="1:5" ht="11.25">
      <c r="A508" s="53">
        <v>534507</v>
      </c>
      <c r="B508" s="21" t="s">
        <v>1790</v>
      </c>
      <c r="C508" s="27">
        <f>+'[1]CGN96.001'!C509+'[1]CGN96.001Junta Central'!C509+'[1]CGN96.001Escuela'!C509</f>
        <v>0</v>
      </c>
      <c r="D508" s="27">
        <f>+'[1]CGN96.001'!D509+'[1]CGN96.001Junta Central'!D509+'[1]CGN96.001Escuela'!D509</f>
        <v>0</v>
      </c>
      <c r="E508" s="21">
        <f t="shared" si="18"/>
        <v>0</v>
      </c>
    </row>
    <row r="509" spans="1:5" ht="11.25">
      <c r="A509" s="53">
        <v>534508</v>
      </c>
      <c r="B509" s="21" t="s">
        <v>1791</v>
      </c>
      <c r="C509" s="27">
        <f>+'[1]CGN96.001'!C510+'[1]CGN96.001Junta Central'!C510+'[1]CGN96.001Escuela'!C510</f>
        <v>0</v>
      </c>
      <c r="D509" s="27">
        <f>+'[1]CGN96.001'!D510+'[1]CGN96.001Junta Central'!D510+'[1]CGN96.001Escuela'!D510</f>
        <v>114165</v>
      </c>
      <c r="E509" s="21">
        <f t="shared" si="18"/>
        <v>114165</v>
      </c>
    </row>
    <row r="510" spans="1:5" ht="11.25">
      <c r="A510" s="53">
        <v>540000</v>
      </c>
      <c r="B510" s="4" t="s">
        <v>2069</v>
      </c>
      <c r="C510" s="24">
        <f>+'[1]CGN96.001'!C511+'[1]CGN96.001Junta Central'!C511+'[1]CGN96.001Escuela'!C511</f>
        <v>0</v>
      </c>
      <c r="D510" s="24">
        <f>+'[1]CGN96.001'!D511+'[1]CGN96.001Junta Central'!D511+'[1]CGN96.001Escuela'!D511</f>
        <v>7891672720</v>
      </c>
      <c r="E510" s="4">
        <f t="shared" si="18"/>
        <v>7891672720</v>
      </c>
    </row>
    <row r="511" spans="1:5" ht="11.25">
      <c r="A511" s="53">
        <v>540100</v>
      </c>
      <c r="B511" s="4" t="s">
        <v>2070</v>
      </c>
      <c r="C511" s="24">
        <f>+'[1]CGN96.001'!C512+'[1]CGN96.001Junta Central'!C512+'[1]CGN96.001Escuela'!C512</f>
        <v>0</v>
      </c>
      <c r="D511" s="24">
        <f>+'[1]CGN96.001'!D512+'[1]CGN96.001Junta Central'!D512+'[1]CGN96.001Escuela'!D512</f>
        <v>13267204</v>
      </c>
      <c r="E511" s="4">
        <f t="shared" si="18"/>
        <v>13267204</v>
      </c>
    </row>
    <row r="512" spans="1:5" ht="11.25">
      <c r="A512" s="53">
        <v>540102</v>
      </c>
      <c r="B512" s="21" t="s">
        <v>2071</v>
      </c>
      <c r="C512" s="27">
        <f>+'[1]CGN96.001'!C513+'[1]CGN96.001Junta Central'!C513+'[1]CGN96.001Escuela'!C513</f>
        <v>0</v>
      </c>
      <c r="D512" s="27">
        <f>+'[1]CGN96.001'!D513+'[1]CGN96.001Junta Central'!D513+'[1]CGN96.001Escuela'!D513</f>
        <v>0</v>
      </c>
      <c r="E512" s="21">
        <f t="shared" si="18"/>
        <v>0</v>
      </c>
    </row>
    <row r="513" spans="1:5" ht="11.25">
      <c r="A513" s="53">
        <v>540103</v>
      </c>
      <c r="B513" s="21" t="s">
        <v>2072</v>
      </c>
      <c r="C513" s="27">
        <f>+'[1]CGN96.001'!C514+'[1]CGN96.001Junta Central'!C514+'[1]CGN96.001Escuela'!C514</f>
        <v>0</v>
      </c>
      <c r="D513" s="27">
        <f>+'[1]CGN96.001'!D514+'[1]CGN96.001Junta Central'!D514+'[1]CGN96.001Escuela'!D514</f>
        <v>13267204</v>
      </c>
      <c r="E513" s="21">
        <f t="shared" si="18"/>
        <v>13267204</v>
      </c>
    </row>
    <row r="514" spans="1:5" ht="11.25">
      <c r="A514" s="53">
        <v>540104</v>
      </c>
      <c r="B514" s="21" t="s">
        <v>2073</v>
      </c>
      <c r="C514" s="27">
        <f>+'[1]CGN96.001'!C515+'[1]CGN96.001Junta Central'!C515+'[1]CGN96.001Escuela'!C515</f>
        <v>0</v>
      </c>
      <c r="D514" s="27">
        <f>+'[1]CGN96.001'!D515+'[1]CGN96.001Junta Central'!D515+'[1]CGN96.001Escuela'!D515</f>
        <v>0</v>
      </c>
      <c r="E514" s="21">
        <f t="shared" si="18"/>
        <v>0</v>
      </c>
    </row>
    <row r="515" spans="1:5" ht="11.25">
      <c r="A515" s="53">
        <v>540105</v>
      </c>
      <c r="B515" s="21" t="s">
        <v>2074</v>
      </c>
      <c r="C515" s="27">
        <f>+'[1]CGN96.001'!C516+'[1]CGN96.001Junta Central'!C516+'[1]CGN96.001Escuela'!C516</f>
        <v>0</v>
      </c>
      <c r="D515" s="27">
        <f>+'[1]CGN96.001'!D516+'[1]CGN96.001Junta Central'!D516+'[1]CGN96.001Escuela'!D516</f>
        <v>0</v>
      </c>
      <c r="E515" s="21">
        <f t="shared" si="18"/>
        <v>0</v>
      </c>
    </row>
    <row r="516" spans="1:5" ht="11.25">
      <c r="A516" s="53">
        <v>540190</v>
      </c>
      <c r="B516" s="21" t="s">
        <v>2075</v>
      </c>
      <c r="C516" s="27">
        <f>+'[1]CGN96.001'!C517+'[1]CGN96.001Junta Central'!C517+'[1]CGN96.001Escuela'!C517</f>
        <v>0</v>
      </c>
      <c r="D516" s="27">
        <f>+'[1]CGN96.001'!D517+'[1]CGN96.001Junta Central'!D517+'[1]CGN96.001Escuela'!D517</f>
        <v>0</v>
      </c>
      <c r="E516" s="21">
        <f t="shared" si="18"/>
        <v>0</v>
      </c>
    </row>
    <row r="517" spans="1:5" ht="11.25">
      <c r="A517" s="53">
        <v>540300</v>
      </c>
      <c r="B517" s="4" t="s">
        <v>2076</v>
      </c>
      <c r="C517" s="24">
        <f>+'[1]CGN96.001'!C518+'[1]CGN96.001Junta Central'!C518+'[1]CGN96.001Escuela'!C518</f>
        <v>0</v>
      </c>
      <c r="D517" s="24">
        <f>+'[1]CGN96.001'!D518+'[1]CGN96.001Junta Central'!D518+'[1]CGN96.001Escuela'!D518</f>
        <v>1863708460</v>
      </c>
      <c r="E517" s="4">
        <f t="shared" si="18"/>
        <v>1863708460</v>
      </c>
    </row>
    <row r="518" spans="1:5" ht="11.25">
      <c r="A518" s="53">
        <v>540301</v>
      </c>
      <c r="B518" s="21" t="s">
        <v>2077</v>
      </c>
      <c r="C518" s="27">
        <f>+'[1]CGN96.001'!C519+'[1]CGN96.001Junta Central'!C519+'[1]CGN96.001Escuela'!C519</f>
        <v>0</v>
      </c>
      <c r="D518" s="27">
        <f>+'[1]CGN96.001'!D519+'[1]CGN96.001Junta Central'!D519+'[1]CGN96.001Escuela'!D519</f>
        <v>931827560</v>
      </c>
      <c r="E518" s="21">
        <f t="shared" si="18"/>
        <v>931827560</v>
      </c>
    </row>
    <row r="519" spans="1:5" ht="11.25">
      <c r="A519" s="53">
        <v>540302</v>
      </c>
      <c r="B519" s="21" t="s">
        <v>2078</v>
      </c>
      <c r="C519" s="27">
        <f>+'[1]CGN96.001'!C520+'[1]CGN96.001Junta Central'!C520+'[1]CGN96.001Escuela'!C520</f>
        <v>0</v>
      </c>
      <c r="D519" s="27">
        <f>+'[1]CGN96.001'!D520+'[1]CGN96.001Junta Central'!D520+'[1]CGN96.001Escuela'!D520</f>
        <v>0</v>
      </c>
      <c r="E519" s="21">
        <f t="shared" si="18"/>
        <v>0</v>
      </c>
    </row>
    <row r="520" spans="1:5" ht="11.25">
      <c r="A520" s="53">
        <v>540303</v>
      </c>
      <c r="B520" s="21" t="s">
        <v>2079</v>
      </c>
      <c r="C520" s="27">
        <f>+'[1]CGN96.001'!C521+'[1]CGN96.001Junta Central'!C521+'[1]CGN96.001Escuela'!C521</f>
        <v>0</v>
      </c>
      <c r="D520" s="27">
        <f>+'[1]CGN96.001'!D521+'[1]CGN96.001Junta Central'!D521+'[1]CGN96.001Escuela'!D521</f>
        <v>0</v>
      </c>
      <c r="E520" s="21">
        <f t="shared" si="18"/>
        <v>0</v>
      </c>
    </row>
    <row r="521" spans="1:5" ht="11.25">
      <c r="A521" s="53">
        <v>540304</v>
      </c>
      <c r="B521" s="21" t="s">
        <v>2080</v>
      </c>
      <c r="C521" s="27">
        <f>+'[1]CGN96.001'!C522+'[1]CGN96.001Junta Central'!C522+'[1]CGN96.001Escuela'!C522</f>
        <v>0</v>
      </c>
      <c r="D521" s="27">
        <f>+'[1]CGN96.001'!D522+'[1]CGN96.001Junta Central'!D522+'[1]CGN96.001Escuela'!D522</f>
        <v>511726720</v>
      </c>
      <c r="E521" s="21">
        <f t="shared" si="18"/>
        <v>511726720</v>
      </c>
    </row>
    <row r="522" spans="1:5" ht="11.25">
      <c r="A522" s="53">
        <v>540305</v>
      </c>
      <c r="B522" s="21" t="s">
        <v>2081</v>
      </c>
      <c r="C522" s="27">
        <f>+'[1]CGN96.001'!C523+'[1]CGN96.001Junta Central'!C523+'[1]CGN96.001Escuela'!C523</f>
        <v>0</v>
      </c>
      <c r="D522" s="27">
        <f>+'[1]CGN96.001'!D523+'[1]CGN96.001Junta Central'!D523+'[1]CGN96.001Escuela'!D523</f>
        <v>0</v>
      </c>
      <c r="E522" s="21">
        <f t="shared" si="18"/>
        <v>0</v>
      </c>
    </row>
    <row r="523" spans="1:5" ht="11.25">
      <c r="A523" s="53">
        <v>540306</v>
      </c>
      <c r="B523" s="21" t="s">
        <v>2082</v>
      </c>
      <c r="C523" s="27">
        <f>+'[1]CGN96.001'!C524+'[1]CGN96.001Junta Central'!C524+'[1]CGN96.001Escuela'!C524</f>
        <v>0</v>
      </c>
      <c r="D523" s="27">
        <f>+'[1]CGN96.001'!D524+'[1]CGN96.001Junta Central'!D524+'[1]CGN96.001Escuela'!D524</f>
        <v>379225</v>
      </c>
      <c r="E523" s="21">
        <f t="shared" si="18"/>
        <v>379225</v>
      </c>
    </row>
    <row r="524" spans="1:5" ht="11.25">
      <c r="A524" s="53">
        <v>540308</v>
      </c>
      <c r="B524" s="21" t="s">
        <v>2083</v>
      </c>
      <c r="C524" s="27">
        <f>+'[1]CGN96.001'!C525+'[1]CGN96.001Junta Central'!C525+'[1]CGN96.001Escuela'!C525</f>
        <v>0</v>
      </c>
      <c r="D524" s="27">
        <f>+'[1]CGN96.001'!D525+'[1]CGN96.001Junta Central'!D525+'[1]CGN96.001Escuela'!D525</f>
        <v>154389</v>
      </c>
      <c r="E524" s="21">
        <f t="shared" si="18"/>
        <v>154389</v>
      </c>
    </row>
    <row r="525" spans="1:5" ht="11.25">
      <c r="A525" s="53">
        <v>540309</v>
      </c>
      <c r="B525" s="21" t="s">
        <v>2084</v>
      </c>
      <c r="C525" s="27">
        <f>+'[1]CGN96.001'!C526+'[1]CGN96.001Junta Central'!C526+'[1]CGN96.001Escuela'!C526</f>
        <v>0</v>
      </c>
      <c r="D525" s="27">
        <f>+'[1]CGN96.001'!D526+'[1]CGN96.001Junta Central'!D526+'[1]CGN96.001Escuela'!D526</f>
        <v>0</v>
      </c>
      <c r="E525" s="21">
        <f t="shared" si="18"/>
        <v>0</v>
      </c>
    </row>
    <row r="526" spans="1:5" ht="11.25">
      <c r="A526" s="53">
        <v>540311</v>
      </c>
      <c r="B526" s="21" t="s">
        <v>2085</v>
      </c>
      <c r="C526" s="27">
        <f>+'[1]CGN96.001'!C527+'[1]CGN96.001Junta Central'!C527+'[1]CGN96.001Escuela'!C527</f>
        <v>0</v>
      </c>
      <c r="D526" s="27">
        <f>+'[1]CGN96.001'!D527+'[1]CGN96.001Junta Central'!D527+'[1]CGN96.001Escuela'!D527</f>
        <v>406015174</v>
      </c>
      <c r="E526" s="21">
        <f t="shared" si="18"/>
        <v>406015174</v>
      </c>
    </row>
    <row r="527" spans="1:5" ht="11.25">
      <c r="A527" s="53">
        <v>540312</v>
      </c>
      <c r="B527" s="21" t="s">
        <v>2086</v>
      </c>
      <c r="C527" s="27">
        <f>+'[1]CGN96.001'!C528+'[1]CGN96.001Junta Central'!C528+'[1]CGN96.001Escuela'!C528</f>
        <v>0</v>
      </c>
      <c r="D527" s="27">
        <f>+'[1]CGN96.001'!D528+'[1]CGN96.001Junta Central'!D528+'[1]CGN96.001Escuela'!D528</f>
        <v>0</v>
      </c>
      <c r="E527" s="21">
        <f t="shared" si="18"/>
        <v>0</v>
      </c>
    </row>
    <row r="528" spans="1:5" ht="11.25">
      <c r="A528" s="53">
        <v>540313</v>
      </c>
      <c r="B528" s="21" t="s">
        <v>2087</v>
      </c>
      <c r="C528" s="27">
        <f>+'[1]CGN96.001'!C529+'[1]CGN96.001Junta Central'!C529+'[1]CGN96.001Escuela'!C529</f>
        <v>0</v>
      </c>
      <c r="D528" s="27">
        <f>+'[1]CGN96.001'!D529+'[1]CGN96.001Junta Central'!D529+'[1]CGN96.001Escuela'!D529</f>
        <v>0</v>
      </c>
      <c r="E528" s="21">
        <f t="shared" si="18"/>
        <v>0</v>
      </c>
    </row>
    <row r="529" spans="1:5" ht="11.25">
      <c r="A529" s="53">
        <v>540315</v>
      </c>
      <c r="B529" s="21" t="s">
        <v>2088</v>
      </c>
      <c r="C529" s="27">
        <f>+'[1]CGN96.001'!C530+'[1]CGN96.001Junta Central'!C530+'[1]CGN96.001Escuela'!C530</f>
        <v>0</v>
      </c>
      <c r="D529" s="27">
        <f>+'[1]CGN96.001'!D530+'[1]CGN96.001Junta Central'!D530+'[1]CGN96.001Escuela'!D530</f>
        <v>0</v>
      </c>
      <c r="E529" s="21">
        <f t="shared" si="18"/>
        <v>0</v>
      </c>
    </row>
    <row r="530" spans="1:5" ht="11.25">
      <c r="A530" s="53">
        <v>540318</v>
      </c>
      <c r="B530" s="21" t="s">
        <v>2089</v>
      </c>
      <c r="C530" s="27">
        <f>+'[1]CGN96.001'!C531+'[1]CGN96.001Junta Central'!C531+'[1]CGN96.001Escuela'!C531</f>
        <v>0</v>
      </c>
      <c r="D530" s="27">
        <f>+'[1]CGN96.001'!D531+'[1]CGN96.001Junta Central'!D531+'[1]CGN96.001Escuela'!D531</f>
        <v>5908670</v>
      </c>
      <c r="E530" s="21">
        <f t="shared" si="18"/>
        <v>5908670</v>
      </c>
    </row>
    <row r="531" spans="1:5" ht="11.25">
      <c r="A531" s="53">
        <v>540322</v>
      </c>
      <c r="B531" s="21" t="s">
        <v>2090</v>
      </c>
      <c r="C531" s="27">
        <f>+'[1]CGN96.001'!C532+'[1]CGN96.001Junta Central'!C532+'[1]CGN96.001Escuela'!C532</f>
        <v>0</v>
      </c>
      <c r="D531" s="27">
        <f>+'[1]CGN96.001'!D532+'[1]CGN96.001Junta Central'!D532+'[1]CGN96.001Escuela'!D532</f>
        <v>0</v>
      </c>
      <c r="E531" s="21">
        <f t="shared" si="18"/>
        <v>0</v>
      </c>
    </row>
    <row r="532" spans="1:5" ht="11.25">
      <c r="A532" s="53">
        <v>540323</v>
      </c>
      <c r="B532" s="21" t="s">
        <v>2091</v>
      </c>
      <c r="C532" s="27">
        <f>+'[1]CGN96.001'!C533+'[1]CGN96.001Junta Central'!C533+'[1]CGN96.001Escuela'!C533</f>
        <v>0</v>
      </c>
      <c r="D532" s="27">
        <f>+'[1]CGN96.001'!D533+'[1]CGN96.001Junta Central'!D533+'[1]CGN96.001Escuela'!D533</f>
        <v>0</v>
      </c>
      <c r="E532" s="21">
        <f>+C532+D532</f>
        <v>0</v>
      </c>
    </row>
    <row r="533" spans="1:5" ht="11.25">
      <c r="A533" s="53">
        <v>540324</v>
      </c>
      <c r="B533" s="21" t="s">
        <v>2092</v>
      </c>
      <c r="C533" s="21">
        <v>0</v>
      </c>
      <c r="D533" s="27">
        <f>+'[1]CGN96.001'!D534+'[1]CGN96.001Junta Central'!D534+'[1]CGN96.001Escuela'!D534</f>
        <v>0</v>
      </c>
      <c r="E533" s="21">
        <f>+C533+D533</f>
        <v>0</v>
      </c>
    </row>
    <row r="534" spans="1:5" ht="11.25">
      <c r="A534" s="53">
        <v>540325</v>
      </c>
      <c r="B534" s="21" t="s">
        <v>2093</v>
      </c>
      <c r="C534" s="27">
        <f>+'[1]CGN96.001'!C535+'[1]CGN96.001Junta Central'!C535+'[1]CGN96.001Escuela'!C535</f>
        <v>0</v>
      </c>
      <c r="D534" s="27">
        <f>+'[1]CGN96.001'!D535+'[1]CGN96.001Junta Central'!D535+'[1]CGN96.001Escuela'!D535</f>
        <v>0</v>
      </c>
      <c r="E534" s="21">
        <f t="shared" si="18"/>
        <v>0</v>
      </c>
    </row>
    <row r="535" spans="1:5" ht="11.25">
      <c r="A535" s="53">
        <v>540329</v>
      </c>
      <c r="B535" s="21" t="s">
        <v>2094</v>
      </c>
      <c r="C535" s="27">
        <f>+'[1]CGN96.001'!C536+'[1]CGN96.001Junta Central'!C536+'[1]CGN96.001Escuela'!C536</f>
        <v>0</v>
      </c>
      <c r="D535" s="27">
        <f>+'[1]CGN96.001'!D536+'[1]CGN96.001Junta Central'!D536+'[1]CGN96.001Escuela'!D536</f>
        <v>0</v>
      </c>
      <c r="E535" s="21">
        <f t="shared" si="18"/>
        <v>0</v>
      </c>
    </row>
    <row r="536" spans="1:5" ht="11.25">
      <c r="A536" s="53">
        <v>540390</v>
      </c>
      <c r="B536" s="21" t="s">
        <v>2095</v>
      </c>
      <c r="C536" s="27">
        <f>+'[1]CGN96.001'!C537+'[1]CGN96.001Junta Central'!C537+'[1]CGN96.001Escuela'!C537</f>
        <v>0</v>
      </c>
      <c r="D536" s="27">
        <f>+'[1]CGN96.001'!D537+'[1]CGN96.001Junta Central'!D537+'[1]CGN96.001Escuela'!D537</f>
        <v>7696722</v>
      </c>
      <c r="E536" s="21">
        <f t="shared" si="18"/>
        <v>7696722</v>
      </c>
    </row>
    <row r="537" spans="1:5" ht="11.25">
      <c r="A537" s="53">
        <v>540400</v>
      </c>
      <c r="B537" s="4" t="s">
        <v>2096</v>
      </c>
      <c r="C537" s="24">
        <f>+'[1]CGN96.001'!C538+'[1]CGN96.001Junta Central'!C538+'[1]CGN96.001Escuela'!C538</f>
        <v>0</v>
      </c>
      <c r="D537" s="24">
        <f>+'[1]CGN96.001'!D538+'[1]CGN96.001Junta Central'!D538+'[1]CGN96.001Escuela'!D538</f>
        <v>118091</v>
      </c>
      <c r="E537" s="4">
        <f t="shared" si="18"/>
        <v>118091</v>
      </c>
    </row>
    <row r="538" spans="1:5" ht="11.25">
      <c r="A538" s="53">
        <v>540401</v>
      </c>
      <c r="B538" s="21" t="s">
        <v>2097</v>
      </c>
      <c r="C538" s="27">
        <f>+'[1]CGN96.001'!C539+'[1]CGN96.001Junta Central'!C539+'[1]CGN96.001Escuela'!C539</f>
        <v>0</v>
      </c>
      <c r="D538" s="27">
        <f>+'[1]CGN96.001'!D539+'[1]CGN96.001Junta Central'!D539+'[1]CGN96.001Escuela'!D539</f>
        <v>0</v>
      </c>
      <c r="E538" s="21">
        <f t="shared" si="18"/>
        <v>0</v>
      </c>
    </row>
    <row r="539" spans="1:5" ht="11.25">
      <c r="A539" s="53">
        <v>540402</v>
      </c>
      <c r="B539" s="21" t="s">
        <v>2098</v>
      </c>
      <c r="C539" s="27">
        <f>+'[1]CGN96.001'!C540+'[1]CGN96.001Junta Central'!C540+'[1]CGN96.001Escuela'!C540</f>
        <v>0</v>
      </c>
      <c r="D539" s="27">
        <f>+'[1]CGN96.001'!D540+'[1]CGN96.001Junta Central'!D540+'[1]CGN96.001Escuela'!D540</f>
        <v>0</v>
      </c>
      <c r="E539" s="21">
        <f t="shared" si="18"/>
        <v>0</v>
      </c>
    </row>
    <row r="540" spans="1:5" ht="11.25">
      <c r="A540" s="53">
        <v>540403</v>
      </c>
      <c r="B540" s="21" t="s">
        <v>2099</v>
      </c>
      <c r="C540" s="27">
        <f>+'[1]CGN96.001'!C541+'[1]CGN96.001Junta Central'!C541+'[1]CGN96.001Escuela'!C541</f>
        <v>0</v>
      </c>
      <c r="D540" s="27">
        <f>+'[1]CGN96.001'!D541+'[1]CGN96.001Junta Central'!D541+'[1]CGN96.001Escuela'!D541</f>
        <v>0</v>
      </c>
      <c r="E540" s="21">
        <f t="shared" si="18"/>
        <v>0</v>
      </c>
    </row>
    <row r="541" spans="1:5" ht="11.25">
      <c r="A541" s="53">
        <v>540404</v>
      </c>
      <c r="B541" s="21" t="s">
        <v>2100</v>
      </c>
      <c r="C541" s="27">
        <f>+'[1]CGN96.001'!C542+'[1]CGN96.001Junta Central'!C542+'[1]CGN96.001Escuela'!C542</f>
        <v>0</v>
      </c>
      <c r="D541" s="27">
        <f>+'[1]CGN96.001'!D542+'[1]CGN96.001Junta Central'!D542+'[1]CGN96.001Escuela'!D542</f>
        <v>118091</v>
      </c>
      <c r="E541" s="21">
        <f t="shared" si="18"/>
        <v>118091</v>
      </c>
    </row>
    <row r="542" spans="1:5" ht="11.25">
      <c r="A542" s="53">
        <v>540490</v>
      </c>
      <c r="B542" s="21" t="s">
        <v>2101</v>
      </c>
      <c r="C542" s="27">
        <f>+'[1]CGN96.001'!C543+'[1]CGN96.001Junta Central'!C543+'[1]CGN96.001Escuela'!C543</f>
        <v>0</v>
      </c>
      <c r="D542" s="27">
        <f>+'[1]CGN96.001'!D543+'[1]CGN96.001Junta Central'!D543+'[1]CGN96.001Escuela'!D543</f>
        <v>0</v>
      </c>
      <c r="E542" s="21">
        <f t="shared" si="18"/>
        <v>0</v>
      </c>
    </row>
    <row r="543" spans="1:5" ht="11.25">
      <c r="A543" s="53">
        <v>540700</v>
      </c>
      <c r="B543" s="4" t="s">
        <v>2102</v>
      </c>
      <c r="C543" s="24">
        <f>+'[1]CGN96.001'!C544+'[1]CGN96.001Junta Central'!C544+'[1]CGN96.001Escuela'!C544</f>
        <v>0</v>
      </c>
      <c r="D543" s="24">
        <f>+'[1]CGN96.001'!D544+'[1]CGN96.001Junta Central'!D544+'[1]CGN96.001Escuela'!D544</f>
        <v>0</v>
      </c>
      <c r="E543" s="4">
        <f t="shared" si="18"/>
        <v>0</v>
      </c>
    </row>
    <row r="544" spans="1:5" ht="11.25">
      <c r="A544" s="53">
        <v>540705</v>
      </c>
      <c r="B544" s="21" t="s">
        <v>2103</v>
      </c>
      <c r="C544" s="27">
        <f>+'[1]CGN96.001'!C545+'[1]CGN96.001Junta Central'!C545+'[1]CGN96.001Escuela'!C545</f>
        <v>0</v>
      </c>
      <c r="D544" s="27">
        <f>+'[1]CGN96.001'!D545+'[1]CGN96.001Junta Central'!D545+'[1]CGN96.001Escuela'!D545</f>
        <v>0</v>
      </c>
      <c r="E544" s="21">
        <f t="shared" si="18"/>
        <v>0</v>
      </c>
    </row>
    <row r="545" spans="1:5" ht="11.25">
      <c r="A545" s="53">
        <v>540706</v>
      </c>
      <c r="B545" s="21" t="s">
        <v>2104</v>
      </c>
      <c r="C545" s="27">
        <f>+'[1]CGN96.001'!C546+'[1]CGN96.001Junta Central'!C546+'[1]CGN96.001Escuela'!C546</f>
        <v>0</v>
      </c>
      <c r="D545" s="27">
        <f>+'[1]CGN96.001'!D546+'[1]CGN96.001Junta Central'!D546+'[1]CGN96.001Escuela'!D546</f>
        <v>0</v>
      </c>
      <c r="E545" s="21">
        <f t="shared" si="18"/>
        <v>0</v>
      </c>
    </row>
    <row r="546" spans="1:5" ht="11.25">
      <c r="A546" s="53">
        <v>540800</v>
      </c>
      <c r="B546" s="4" t="s">
        <v>2105</v>
      </c>
      <c r="C546" s="24">
        <f>+'[1]CGN96.001'!C547+'[1]CGN96.001Junta Central'!C547+'[1]CGN96.001Escuela'!C547</f>
        <v>0</v>
      </c>
      <c r="D546" s="24">
        <f>+'[1]CGN96.001'!D547+'[1]CGN96.001Junta Central'!D547+'[1]CGN96.001Escuela'!D547</f>
        <v>6014578965</v>
      </c>
      <c r="E546" s="4">
        <f t="shared" si="18"/>
        <v>6014578965</v>
      </c>
    </row>
    <row r="547" spans="1:5" ht="11.25">
      <c r="A547" s="53">
        <v>540802</v>
      </c>
      <c r="B547" s="21" t="s">
        <v>2106</v>
      </c>
      <c r="C547" s="27">
        <f>+'[1]CGN96.001'!C548+'[1]CGN96.001Junta Central'!C548+'[1]CGN96.001Escuela'!C548</f>
        <v>0</v>
      </c>
      <c r="D547" s="27">
        <f>+'[1]CGN96.001'!D548+'[1]CGN96.001Junta Central'!D548+'[1]CGN96.001Escuela'!D548</f>
        <v>3284528777</v>
      </c>
      <c r="E547" s="21">
        <f t="shared" si="18"/>
        <v>3284528777</v>
      </c>
    </row>
    <row r="548" spans="1:5" ht="11.25">
      <c r="A548" s="53">
        <v>540806</v>
      </c>
      <c r="B548" s="21" t="s">
        <v>2107</v>
      </c>
      <c r="C548" s="27">
        <f>+'[1]CGN96.001'!C549+'[1]CGN96.001Junta Central'!C549+'[1]CGN96.001Escuela'!C549</f>
        <v>0</v>
      </c>
      <c r="D548" s="27">
        <f>+'[1]CGN96.001'!D549+'[1]CGN96.001Junta Central'!D549+'[1]CGN96.001Escuela'!D549</f>
        <v>1864898426</v>
      </c>
      <c r="E548" s="21">
        <f t="shared" si="18"/>
        <v>1864898426</v>
      </c>
    </row>
    <row r="549" spans="1:5" ht="11.25">
      <c r="A549" s="53">
        <v>540812</v>
      </c>
      <c r="B549" s="21" t="s">
        <v>2108</v>
      </c>
      <c r="C549" s="27">
        <f>+'[1]CGN96.001'!C550+'[1]CGN96.001Junta Central'!C550+'[1]CGN96.001Escuela'!C550</f>
        <v>0</v>
      </c>
      <c r="D549" s="27">
        <f>+'[1]CGN96.001'!D550+'[1]CGN96.001Junta Central'!D550+'[1]CGN96.001Escuela'!D550</f>
        <v>865151762</v>
      </c>
      <c r="E549" s="21">
        <f t="shared" si="18"/>
        <v>865151762</v>
      </c>
    </row>
    <row r="550" spans="1:5" ht="11.25">
      <c r="A550" s="53">
        <v>540816</v>
      </c>
      <c r="B550" s="21" t="s">
        <v>2109</v>
      </c>
      <c r="C550" s="27">
        <f>+'[1]CGN96.001'!C551+'[1]CGN96.001Junta Central'!C551+'[1]CGN96.001Escuela'!C551</f>
        <v>0</v>
      </c>
      <c r="D550" s="27">
        <f>+'[1]CGN96.001'!D551+'[1]CGN96.001Junta Central'!D551+'[1]CGN96.001Escuela'!D551</f>
        <v>0</v>
      </c>
      <c r="E550" s="21">
        <f t="shared" si="18"/>
        <v>0</v>
      </c>
    </row>
    <row r="551" spans="1:5" ht="11.25">
      <c r="A551" s="53">
        <v>541100</v>
      </c>
      <c r="B551" s="4" t="s">
        <v>2110</v>
      </c>
      <c r="C551" s="24">
        <f>+'[1]CGN96.001'!C552+'[1]CGN96.001Junta Central'!C552+'[1]CGN96.001Escuela'!C552</f>
        <v>0</v>
      </c>
      <c r="D551" s="24">
        <f>+'[1]CGN96.001'!D552+'[1]CGN96.001Junta Central'!D552+'[1]CGN96.001Escuela'!D552</f>
        <v>0</v>
      </c>
      <c r="E551" s="4">
        <f t="shared" si="18"/>
        <v>0</v>
      </c>
    </row>
    <row r="552" spans="1:5" ht="11.25">
      <c r="A552" s="53">
        <v>541101</v>
      </c>
      <c r="B552" s="21" t="s">
        <v>2077</v>
      </c>
      <c r="C552" s="27">
        <f>+'[1]CGN96.001'!C553+'[1]CGN96.001Junta Central'!C553+'[1]CGN96.001Escuela'!C553</f>
        <v>0</v>
      </c>
      <c r="D552" s="27">
        <f>+'[1]CGN96.001'!D553+'[1]CGN96.001Junta Central'!D553+'[1]CGN96.001Escuela'!D553</f>
        <v>0</v>
      </c>
      <c r="E552" s="21">
        <f t="shared" si="18"/>
        <v>0</v>
      </c>
    </row>
    <row r="553" spans="1:5" ht="11.25">
      <c r="A553" s="53">
        <v>541104</v>
      </c>
      <c r="B553" s="21" t="s">
        <v>2111</v>
      </c>
      <c r="C553" s="27">
        <f>+'[1]CGN96.001'!C554+'[1]CGN96.001Junta Central'!C554+'[1]CGN96.001Escuela'!C554</f>
        <v>0</v>
      </c>
      <c r="D553" s="27">
        <f>+'[1]CGN96.001'!D554+'[1]CGN96.001Junta Central'!D554+'[1]CGN96.001Escuela'!D554</f>
        <v>0</v>
      </c>
      <c r="E553" s="21">
        <f t="shared" si="18"/>
        <v>0</v>
      </c>
    </row>
    <row r="554" spans="1:5" ht="11.25">
      <c r="A554" s="53">
        <v>541106</v>
      </c>
      <c r="B554" s="21" t="s">
        <v>2112</v>
      </c>
      <c r="C554" s="27">
        <f>+'[1]CGN96.001'!C555+'[1]CGN96.001Junta Central'!C555+'[1]CGN96.001Escuela'!C555</f>
        <v>0</v>
      </c>
      <c r="D554" s="27">
        <f>+'[1]CGN96.001'!D555+'[1]CGN96.001Junta Central'!D555+'[1]CGN96.001Escuela'!D555</f>
        <v>0</v>
      </c>
      <c r="E554" s="21">
        <f t="shared" si="18"/>
        <v>0</v>
      </c>
    </row>
    <row r="555" spans="1:5" ht="11.25">
      <c r="A555" s="53">
        <v>541108</v>
      </c>
      <c r="B555" s="21" t="s">
        <v>2083</v>
      </c>
      <c r="C555" s="27">
        <f>+'[1]CGN96.001'!C556+'[1]CGN96.001Junta Central'!C556+'[1]CGN96.001Escuela'!C556</f>
        <v>0</v>
      </c>
      <c r="D555" s="27">
        <f>+'[1]CGN96.001'!D556+'[1]CGN96.001Junta Central'!D556+'[1]CGN96.001Escuela'!D556</f>
        <v>0</v>
      </c>
      <c r="E555" s="21">
        <f t="shared" si="18"/>
        <v>0</v>
      </c>
    </row>
    <row r="556" spans="1:5" ht="11.25">
      <c r="A556" s="53">
        <v>541111</v>
      </c>
      <c r="B556" s="21" t="s">
        <v>2085</v>
      </c>
      <c r="C556" s="27">
        <f>+'[1]CGN96.001'!C557+'[1]CGN96.001Junta Central'!C557+'[1]CGN96.001Escuela'!C557</f>
        <v>0</v>
      </c>
      <c r="D556" s="27">
        <f>+'[1]CGN96.001'!D557+'[1]CGN96.001Junta Central'!D557+'[1]CGN96.001Escuela'!D557</f>
        <v>0</v>
      </c>
      <c r="E556" s="21">
        <f t="shared" si="18"/>
        <v>0</v>
      </c>
    </row>
    <row r="557" spans="1:5" ht="11.25">
      <c r="A557" s="53">
        <v>541115</v>
      </c>
      <c r="B557" s="21" t="s">
        <v>2088</v>
      </c>
      <c r="C557" s="27">
        <f>+'[1]CGN96.001'!C558+'[1]CGN96.001Junta Central'!C558+'[1]CGN96.001Escuela'!C558</f>
        <v>0</v>
      </c>
      <c r="D557" s="27">
        <f>+'[1]CGN96.001'!D558+'[1]CGN96.001Junta Central'!D558+'[1]CGN96.001Escuela'!D558</f>
        <v>0</v>
      </c>
      <c r="E557" s="21">
        <f t="shared" si="18"/>
        <v>0</v>
      </c>
    </row>
    <row r="558" spans="1:5" ht="11.25">
      <c r="A558" s="53">
        <v>541122</v>
      </c>
      <c r="B558" s="21" t="s">
        <v>2113</v>
      </c>
      <c r="C558" s="27">
        <f>+'[1]CGN96.001'!C559+'[1]CGN96.001Junta Central'!C559+'[1]CGN96.001Escuela'!C559</f>
        <v>0</v>
      </c>
      <c r="D558" s="27">
        <f>+'[1]CGN96.001'!D559+'[1]CGN96.001Junta Central'!D559+'[1]CGN96.001Escuela'!D559</f>
        <v>0</v>
      </c>
      <c r="E558" s="21">
        <f t="shared" si="18"/>
        <v>0</v>
      </c>
    </row>
    <row r="559" spans="1:5" ht="11.25">
      <c r="A559" s="53">
        <v>541700</v>
      </c>
      <c r="B559" s="4" t="s">
        <v>2114</v>
      </c>
      <c r="C559" s="24">
        <f>+'[1]CGN96.001'!C560+'[1]CGN96.001Junta Central'!C560+'[1]CGN96.001Escuela'!C560</f>
        <v>0</v>
      </c>
      <c r="D559" s="24">
        <f>+'[1]CGN96.001'!D560+'[1]CGN96.001Junta Central'!D560+'[1]CGN96.001Escuela'!D560</f>
        <v>0</v>
      </c>
      <c r="E559" s="4">
        <f aca="true" t="shared" si="19" ref="E559:E585">+C559+D559</f>
        <v>0</v>
      </c>
    </row>
    <row r="560" spans="1:5" ht="11.25">
      <c r="A560" s="53">
        <v>541702</v>
      </c>
      <c r="B560" s="21" t="s">
        <v>2115</v>
      </c>
      <c r="C560" s="27">
        <f>+'[1]CGN96.001'!C561+'[1]CGN96.001Junta Central'!C561+'[1]CGN96.001Escuela'!C561</f>
        <v>0</v>
      </c>
      <c r="D560" s="27">
        <f>+'[1]CGN96.001'!D561+'[1]CGN96.001Junta Central'!D561+'[1]CGN96.001Escuela'!D561</f>
        <v>0</v>
      </c>
      <c r="E560" s="21">
        <f t="shared" si="19"/>
        <v>0</v>
      </c>
    </row>
    <row r="561" spans="1:5" ht="11.25">
      <c r="A561" s="53">
        <v>550000</v>
      </c>
      <c r="B561" s="4" t="s">
        <v>2116</v>
      </c>
      <c r="C561" s="24">
        <f>+'[1]CGN96.001'!C562+'[1]CGN96.001Junta Central'!C562+'[1]CGN96.001Escuela'!C562</f>
        <v>0</v>
      </c>
      <c r="D561" s="24">
        <f>+'[1]CGN96.001'!D562+'[1]CGN96.001Junta Central'!D562+'[1]CGN96.001Escuela'!D562</f>
        <v>0</v>
      </c>
      <c r="E561" s="4">
        <f t="shared" si="19"/>
        <v>0</v>
      </c>
    </row>
    <row r="562" spans="1:5" ht="11.25">
      <c r="A562" s="53">
        <v>550100</v>
      </c>
      <c r="B562" s="4" t="s">
        <v>2117</v>
      </c>
      <c r="C562" s="24">
        <f>+'[1]CGN96.001'!C563+'[1]CGN96.001Junta Central'!C563+'[1]CGN96.001Escuela'!C563</f>
        <v>0</v>
      </c>
      <c r="D562" s="24">
        <f>+'[1]CGN96.001'!D563+'[1]CGN96.001Junta Central'!D563+'[1]CGN96.001Escuela'!D563</f>
        <v>0</v>
      </c>
      <c r="E562" s="4">
        <f t="shared" si="19"/>
        <v>0</v>
      </c>
    </row>
    <row r="563" spans="1:5" ht="11.25">
      <c r="A563" s="53">
        <v>550106</v>
      </c>
      <c r="B563" s="21" t="s">
        <v>2118</v>
      </c>
      <c r="C563" s="27">
        <f>+'[1]CGN96.001'!C564+'[1]CGN96.001Junta Central'!C564+'[1]CGN96.001Escuela'!C564</f>
        <v>0</v>
      </c>
      <c r="D563" s="27">
        <f>+'[1]CGN96.001'!D564+'[1]CGN96.001Junta Central'!D564+'[1]CGN96.001Escuela'!D564</f>
        <v>0</v>
      </c>
      <c r="E563" s="21">
        <f t="shared" si="19"/>
        <v>0</v>
      </c>
    </row>
    <row r="564" spans="1:5" ht="11.25">
      <c r="A564" s="53">
        <v>555000</v>
      </c>
      <c r="B564" s="4" t="s">
        <v>1849</v>
      </c>
      <c r="C564" s="24">
        <f>+'[1]CGN96.001'!C565+'[1]CGN96.001Junta Central'!C565+'[1]CGN96.001Escuela'!C565</f>
        <v>0</v>
      </c>
      <c r="D564" s="24">
        <f>+'[1]CGN96.001'!D565+'[1]CGN96.001Junta Central'!D565+'[1]CGN96.001Escuela'!D565</f>
        <v>0</v>
      </c>
      <c r="E564" s="4">
        <f t="shared" si="19"/>
        <v>0</v>
      </c>
    </row>
    <row r="565" spans="1:5" ht="11.25">
      <c r="A565" s="53">
        <v>555002</v>
      </c>
      <c r="B565" s="2" t="s">
        <v>2119</v>
      </c>
      <c r="C565" s="27">
        <f>+'[1]CGN96.001'!C566+'[1]CGN96.001Junta Central'!C566+'[1]CGN96.001Escuela'!C566</f>
        <v>0</v>
      </c>
      <c r="D565" s="27">
        <f>+'[1]CGN96.001'!D566+'[1]CGN96.001Junta Central'!D566+'[1]CGN96.001Escuela'!D566</f>
        <v>0</v>
      </c>
      <c r="E565" s="21">
        <f t="shared" si="19"/>
        <v>0</v>
      </c>
    </row>
    <row r="566" spans="1:5" ht="11.25">
      <c r="A566" s="53">
        <v>560000</v>
      </c>
      <c r="B566" s="4" t="s">
        <v>2120</v>
      </c>
      <c r="C566" s="24">
        <f>+'[1]CGN96.001'!C567+'[1]CGN96.001Junta Central'!C567+'[1]CGN96.001Escuela'!C567</f>
        <v>0</v>
      </c>
      <c r="D566" s="24">
        <f>+'[1]CGN96.001'!D567+'[1]CGN96.001Junta Central'!D567+'[1]CGN96.001Escuela'!D567</f>
        <v>0</v>
      </c>
      <c r="E566" s="4">
        <f t="shared" si="19"/>
        <v>0</v>
      </c>
    </row>
    <row r="567" spans="1:5" ht="11.25">
      <c r="A567" s="53">
        <v>560100</v>
      </c>
      <c r="B567" s="4" t="s">
        <v>2121</v>
      </c>
      <c r="C567" s="24">
        <f>+'[1]CGN96.001'!C568+'[1]CGN96.001Junta Central'!C568+'[1]CGN96.001Escuela'!C568</f>
        <v>0</v>
      </c>
      <c r="D567" s="24">
        <f>+'[1]CGN96.001'!D568+'[1]CGN96.001Junta Central'!D568+'[1]CGN96.001Escuela'!D568</f>
        <v>0</v>
      </c>
      <c r="E567" s="4">
        <f t="shared" si="19"/>
        <v>0</v>
      </c>
    </row>
    <row r="568" spans="1:5" ht="11.25">
      <c r="A568" s="53">
        <v>560101</v>
      </c>
      <c r="B568" s="21" t="s">
        <v>2122</v>
      </c>
      <c r="C568" s="27">
        <f>+'[1]CGN96.001'!C569+'[1]CGN96.001Junta Central'!C569+'[1]CGN96.001Escuela'!C569</f>
        <v>0</v>
      </c>
      <c r="D568" s="27">
        <f>+'[1]CGN96.001'!D569+'[1]CGN96.001Junta Central'!D569+'[1]CGN96.001Escuela'!D569</f>
        <v>0</v>
      </c>
      <c r="E568" s="21">
        <f t="shared" si="19"/>
        <v>0</v>
      </c>
    </row>
    <row r="569" spans="1:5" ht="11.25">
      <c r="A569" s="53">
        <v>560200</v>
      </c>
      <c r="B569" s="4" t="s">
        <v>2123</v>
      </c>
      <c r="C569" s="24">
        <f>+'[1]CGN96.001'!C570+'[1]CGN96.001Junta Central'!C570+'[1]CGN96.001Escuela'!C570</f>
        <v>0</v>
      </c>
      <c r="D569" s="24">
        <f>+'[1]CGN96.001'!D570+'[1]CGN96.001Junta Central'!D570+'[1]CGN96.001Escuela'!D570</f>
        <v>0</v>
      </c>
      <c r="E569" s="4">
        <f t="shared" si="19"/>
        <v>0</v>
      </c>
    </row>
    <row r="570" spans="1:5" ht="11.25">
      <c r="A570" s="53">
        <v>560206</v>
      </c>
      <c r="B570" s="2" t="s">
        <v>2118</v>
      </c>
      <c r="C570" s="27">
        <f>+'[1]CGN96.001'!C571+'[1]CGN96.001Junta Central'!C571+'[1]CGN96.001Escuela'!C571</f>
        <v>0</v>
      </c>
      <c r="D570" s="27">
        <f>+'[1]CGN96.001'!D571+'[1]CGN96.001Junta Central'!D571+'[1]CGN96.001Escuela'!D571</f>
        <v>0</v>
      </c>
      <c r="E570" s="21">
        <f t="shared" si="19"/>
        <v>0</v>
      </c>
    </row>
    <row r="571" spans="1:5" ht="11.25">
      <c r="A571" s="53">
        <v>570000</v>
      </c>
      <c r="B571" s="4" t="s">
        <v>1944</v>
      </c>
      <c r="C571" s="24">
        <f>+'[1]CGN96.001'!C572+'[1]CGN96.001Junta Central'!C572+'[1]CGN96.001Escuela'!C572</f>
        <v>0</v>
      </c>
      <c r="D571" s="24">
        <f>+'[1]CGN96.001'!D572+'[1]CGN96.001Junta Central'!D572+'[1]CGN96.001Escuela'!D572</f>
        <v>6815799</v>
      </c>
      <c r="E571" s="4">
        <f t="shared" si="19"/>
        <v>6815799</v>
      </c>
    </row>
    <row r="572" spans="1:5" ht="11.25">
      <c r="A572" s="53">
        <v>570500</v>
      </c>
      <c r="B572" s="4" t="s">
        <v>2124</v>
      </c>
      <c r="C572" s="24">
        <f>+'[1]CGN96.001'!C573+'[1]CGN96.001Junta Central'!C573+'[1]CGN96.001Escuela'!C573</f>
        <v>0</v>
      </c>
      <c r="D572" s="24">
        <f>+'[1]CGN96.001'!D573+'[1]CGN96.001Junta Central'!D573+'[1]CGN96.001Escuela'!D573</f>
        <v>17224</v>
      </c>
      <c r="E572" s="4">
        <f t="shared" si="19"/>
        <v>17224</v>
      </c>
    </row>
    <row r="573" spans="1:5" ht="11.25">
      <c r="A573" s="53">
        <v>570501</v>
      </c>
      <c r="B573" s="21" t="s">
        <v>2125</v>
      </c>
      <c r="C573" s="27">
        <f>+'[1]CGN96.001'!C574+'[1]CGN96.001Junta Central'!C574+'[1]CGN96.001Escuela'!C574</f>
        <v>0</v>
      </c>
      <c r="D573" s="27">
        <f>+'[1]CGN96.001'!D574+'[1]CGN96.001Junta Central'!D574+'[1]CGN96.001Escuela'!D574</f>
        <v>3399</v>
      </c>
      <c r="E573" s="21">
        <f t="shared" si="19"/>
        <v>3399</v>
      </c>
    </row>
    <row r="574" spans="1:5" ht="11.25">
      <c r="A574" s="53">
        <v>570502</v>
      </c>
      <c r="B574" s="21" t="s">
        <v>1947</v>
      </c>
      <c r="C574" s="27">
        <f>+'[1]CGN96.001'!C575+'[1]CGN96.001Junta Central'!C575+'[1]CGN96.001Escuela'!C575</f>
        <v>0</v>
      </c>
      <c r="D574" s="27">
        <f>+'[1]CGN96.001'!D575+'[1]CGN96.001Junta Central'!D575+'[1]CGN96.001Escuela'!D575</f>
        <v>13825</v>
      </c>
      <c r="E574" s="21">
        <f t="shared" si="19"/>
        <v>13825</v>
      </c>
    </row>
    <row r="575" spans="1:5" ht="11.25">
      <c r="A575" s="53">
        <v>570503</v>
      </c>
      <c r="B575" s="21" t="s">
        <v>2126</v>
      </c>
      <c r="C575" s="27">
        <f>+'[1]CGN96.001'!C576+'[1]CGN96.001Junta Central'!C576+'[1]CGN96.001Escuela'!C576</f>
        <v>0</v>
      </c>
      <c r="D575" s="27">
        <f>+'[1]CGN96.001'!D576+'[1]CGN96.001Junta Central'!D576+'[1]CGN96.001Escuela'!D576</f>
        <v>0</v>
      </c>
      <c r="E575" s="21">
        <f t="shared" si="19"/>
        <v>0</v>
      </c>
    </row>
    <row r="576" spans="1:5" ht="11.25">
      <c r="A576" s="53">
        <v>570505</v>
      </c>
      <c r="B576" s="21" t="s">
        <v>1948</v>
      </c>
      <c r="C576" s="27">
        <f>+'[1]CGN96.001'!C577+'[1]CGN96.001Junta Central'!C577+'[1]CGN96.001Escuela'!C577</f>
        <v>0</v>
      </c>
      <c r="D576" s="27">
        <f>+'[1]CGN96.001'!D577+'[1]CGN96.001Junta Central'!D577+'[1]CGN96.001Escuela'!D577</f>
        <v>0</v>
      </c>
      <c r="E576" s="21">
        <f t="shared" si="19"/>
        <v>0</v>
      </c>
    </row>
    <row r="577" spans="1:5" ht="11.25">
      <c r="A577" s="53">
        <v>570506</v>
      </c>
      <c r="B577" s="21" t="s">
        <v>2127</v>
      </c>
      <c r="C577" s="27">
        <f>+'[1]CGN96.001'!C578+'[1]CGN96.001Junta Central'!C578+'[1]CGN96.001Escuela'!C578</f>
        <v>0</v>
      </c>
      <c r="D577" s="27">
        <f>+'[1]CGN96.001'!D578+'[1]CGN96.001Junta Central'!D578+'[1]CGN96.001Escuela'!D578</f>
        <v>0</v>
      </c>
      <c r="E577" s="21">
        <f t="shared" si="19"/>
        <v>0</v>
      </c>
    </row>
    <row r="578" spans="1:5" ht="11.25">
      <c r="A578" s="53">
        <v>570590</v>
      </c>
      <c r="B578" s="21" t="s">
        <v>2128</v>
      </c>
      <c r="C578" s="27">
        <f>+'[1]CGN96.001'!C579+'[1]CGN96.001Junta Central'!C579+'[1]CGN96.001Escuela'!C579</f>
        <v>0</v>
      </c>
      <c r="D578" s="27">
        <f>+'[1]CGN96.001'!D579+'[1]CGN96.001Junta Central'!D579+'[1]CGN96.001Escuela'!D579</f>
        <v>0</v>
      </c>
      <c r="E578" s="21">
        <f t="shared" si="19"/>
        <v>0</v>
      </c>
    </row>
    <row r="579" spans="1:5" ht="11.25">
      <c r="A579" s="53">
        <v>572000</v>
      </c>
      <c r="B579" s="4" t="s">
        <v>2129</v>
      </c>
      <c r="C579" s="24">
        <f>+'[1]CGN96.001'!C580+'[1]CGN96.001Junta Central'!C580+'[1]CGN96.001Escuela'!C580</f>
        <v>0</v>
      </c>
      <c r="D579" s="24">
        <f>+'[1]CGN96.001'!D580+'[1]CGN96.001Junta Central'!D580+'[1]CGN96.001Escuela'!D580</f>
        <v>6798575</v>
      </c>
      <c r="E579" s="4">
        <f t="shared" si="19"/>
        <v>6798575</v>
      </c>
    </row>
    <row r="580" spans="1:5" ht="11.25">
      <c r="A580" s="53">
        <v>572080</v>
      </c>
      <c r="B580" s="21" t="s">
        <v>2130</v>
      </c>
      <c r="C580" s="27">
        <f>+'[1]CGN96.001'!C581+'[1]CGN96.001Junta Central'!C581+'[1]CGN96.001Escuela'!C581</f>
        <v>0</v>
      </c>
      <c r="D580" s="27">
        <f>+'[1]CGN96.001'!D581+'[1]CGN96.001Junta Central'!D581+'[1]CGN96.001Escuela'!D581</f>
        <v>6798575</v>
      </c>
      <c r="E580" s="21">
        <f t="shared" si="19"/>
        <v>6798575</v>
      </c>
    </row>
    <row r="581" spans="1:5" ht="11.25">
      <c r="A581" s="53">
        <v>572200</v>
      </c>
      <c r="B581" s="4" t="s">
        <v>2131</v>
      </c>
      <c r="C581" s="24">
        <f>+'[1]CGN96.001'!C582+'[1]CGN96.001Junta Central'!C582+'[1]CGN96.001Escuela'!C582</f>
        <v>0</v>
      </c>
      <c r="D581" s="24">
        <f>+'[1]CGN96.001'!D582+'[1]CGN96.001Junta Central'!D582+'[1]CGN96.001Escuela'!D582</f>
        <v>0</v>
      </c>
      <c r="E581" s="4">
        <f t="shared" si="19"/>
        <v>0</v>
      </c>
    </row>
    <row r="582" spans="1:5" ht="11.25">
      <c r="A582" s="53">
        <v>572201</v>
      </c>
      <c r="B582" s="21" t="s">
        <v>2132</v>
      </c>
      <c r="C582" s="27">
        <f>+'[1]CGN96.001'!C583+'[1]CGN96.001Junta Central'!C583+'[1]CGN96.001Escuela'!C583</f>
        <v>0</v>
      </c>
      <c r="D582" s="27">
        <f>+'[1]CGN96.001'!D583+'[1]CGN96.001Junta Central'!D583+'[1]CGN96.001Escuela'!D583</f>
        <v>0</v>
      </c>
      <c r="E582" s="21">
        <f t="shared" si="19"/>
        <v>0</v>
      </c>
    </row>
    <row r="583" spans="1:5" ht="11.25">
      <c r="A583" s="53">
        <v>572500</v>
      </c>
      <c r="B583" s="4" t="s">
        <v>2133</v>
      </c>
      <c r="C583" s="24">
        <f>+'[1]CGN96.001'!C584+'[1]CGN96.001Junta Central'!C584+'[1]CGN96.001Escuela'!C584</f>
        <v>0</v>
      </c>
      <c r="D583" s="24">
        <f>+'[1]CGN96.001'!D584+'[1]CGN96.001Junta Central'!D584+'[1]CGN96.001Escuela'!D584</f>
        <v>0</v>
      </c>
      <c r="E583" s="4">
        <f t="shared" si="19"/>
        <v>0</v>
      </c>
    </row>
    <row r="584" spans="1:5" ht="11.25">
      <c r="A584" s="53">
        <v>572501</v>
      </c>
      <c r="B584" s="21" t="s">
        <v>2134</v>
      </c>
      <c r="C584" s="27">
        <f>+'[1]CGN96.001'!C585+'[1]CGN96.001Junta Central'!C585+'[1]CGN96.001Escuela'!C585</f>
        <v>0</v>
      </c>
      <c r="D584" s="27">
        <f>+'[1]CGN96.001'!D585+'[1]CGN96.001Junta Central'!D585+'[1]CGN96.001Escuela'!D585</f>
        <v>0</v>
      </c>
      <c r="E584" s="21">
        <f t="shared" si="19"/>
        <v>0</v>
      </c>
    </row>
    <row r="585" spans="1:5" ht="11.25">
      <c r="A585" s="53">
        <v>580000</v>
      </c>
      <c r="B585" s="4" t="s">
        <v>2135</v>
      </c>
      <c r="C585" s="24">
        <f>+'[1]CGN96.001'!C586+'[1]CGN96.001Junta Central'!C586+'[1]CGN96.001Escuela'!C586</f>
        <v>0</v>
      </c>
      <c r="D585" s="24">
        <f>+'[1]CGN96.001'!D586+'[1]CGN96.001Junta Central'!D586+'[1]CGN96.001Escuela'!D586</f>
        <v>31547350</v>
      </c>
      <c r="E585" s="4">
        <f t="shared" si="19"/>
        <v>31547350</v>
      </c>
    </row>
    <row r="586" spans="1:5" ht="11.25">
      <c r="A586" s="53">
        <v>580100</v>
      </c>
      <c r="B586" s="4" t="s">
        <v>2136</v>
      </c>
      <c r="C586" s="24">
        <f>+'[1]CGN96.001'!C587+'[1]CGN96.001Junta Central'!C587+'[1]CGN96.001Escuela'!C587</f>
        <v>0</v>
      </c>
      <c r="D586" s="24">
        <f>+'[1]CGN96.001'!D587+'[1]CGN96.001Junta Central'!D587+'[1]CGN96.001Escuela'!D587</f>
        <v>15</v>
      </c>
      <c r="E586" s="4">
        <f>SUM(C586:D586)</f>
        <v>15</v>
      </c>
    </row>
    <row r="587" spans="1:5" ht="11.25">
      <c r="A587" s="53">
        <v>580107</v>
      </c>
      <c r="B587" s="21" t="s">
        <v>2137</v>
      </c>
      <c r="C587" s="27">
        <f>+'[1]CGN96.001'!C588+'[1]CGN96.001Junta Central'!C588+'[1]CGN96.001Escuela'!C588</f>
        <v>0</v>
      </c>
      <c r="D587" s="27">
        <f>+'[1]CGN96.001'!D588+'[1]CGN96.001Junta Central'!D588+'[1]CGN96.001Escuela'!D588</f>
        <v>0</v>
      </c>
      <c r="E587" s="21">
        <f>SUM(C587:D587)</f>
        <v>0</v>
      </c>
    </row>
    <row r="588" spans="1:5" ht="11.25">
      <c r="A588" s="53">
        <v>580110</v>
      </c>
      <c r="B588" s="21" t="s">
        <v>2138</v>
      </c>
      <c r="C588" s="27">
        <f>+'[1]CGN96.001'!C589+'[1]CGN96.001Junta Central'!C589+'[1]CGN96.001Escuela'!C589</f>
        <v>0</v>
      </c>
      <c r="D588" s="27">
        <f>+'[1]CGN96.001'!D589+'[1]CGN96.001Junta Central'!D589+'[1]CGN96.001Escuela'!D589</f>
        <v>15</v>
      </c>
      <c r="E588" s="21">
        <f>SUM(C588:D588)</f>
        <v>15</v>
      </c>
    </row>
    <row r="589" spans="1:5" ht="11.25">
      <c r="A589" s="53">
        <v>580500</v>
      </c>
      <c r="B589" s="4" t="s">
        <v>1962</v>
      </c>
      <c r="C589" s="24">
        <f>+'[1]CGN96.001'!C590+'[1]CGN96.001Junta Central'!C590+'[1]CGN96.001Escuela'!C590</f>
        <v>0</v>
      </c>
      <c r="D589" s="24">
        <f>+'[1]CGN96.001'!D590+'[1]CGN96.001Junta Central'!D590+'[1]CGN96.001Escuela'!D590</f>
        <v>16321</v>
      </c>
      <c r="E589" s="4">
        <f>+C589+D589</f>
        <v>16321</v>
      </c>
    </row>
    <row r="590" spans="1:5" ht="11.25">
      <c r="A590" s="53">
        <v>580536</v>
      </c>
      <c r="B590" s="21" t="s">
        <v>2139</v>
      </c>
      <c r="C590" s="27">
        <f>+'[1]CGN96.001'!C591+'[1]CGN96.001Junta Central'!C591+'[1]CGN96.001Escuela'!C591</f>
        <v>0</v>
      </c>
      <c r="D590" s="27">
        <f>+'[1]CGN96.001'!D591+'[1]CGN96.001Junta Central'!D591+'[1]CGN96.001Escuela'!D591</f>
        <v>16321</v>
      </c>
      <c r="E590" s="21">
        <f>SUM(C590:D590)</f>
        <v>16321</v>
      </c>
    </row>
    <row r="591" spans="1:5" ht="11.25">
      <c r="A591" s="53">
        <v>580590</v>
      </c>
      <c r="B591" s="21" t="s">
        <v>2140</v>
      </c>
      <c r="C591" s="27">
        <f>+'[1]CGN96.001'!C592+'[1]CGN96.001Junta Central'!C592+'[1]CGN96.001Escuela'!C592</f>
        <v>0</v>
      </c>
      <c r="D591" s="27">
        <f>+'[1]CGN96.001'!D592+'[1]CGN96.001Junta Central'!D592+'[1]CGN96.001Escuela'!D592</f>
        <v>0</v>
      </c>
      <c r="E591" s="21">
        <f>+C591+D591</f>
        <v>0</v>
      </c>
    </row>
    <row r="592" spans="1:5" ht="11.25">
      <c r="A592" s="53">
        <v>581000</v>
      </c>
      <c r="B592" s="4" t="s">
        <v>1971</v>
      </c>
      <c r="C592" s="24">
        <f>+'[1]CGN96.001'!C593+'[1]CGN96.001Junta Central'!C593+'[1]CGN96.001Escuela'!C593</f>
        <v>0</v>
      </c>
      <c r="D592" s="24">
        <f>+'[1]CGN96.001'!D593+'[1]CGN96.001Junta Central'!D593+'[1]CGN96.001Escuela'!D593</f>
        <v>1252933</v>
      </c>
      <c r="E592" s="4">
        <f>+C592+D592</f>
        <v>1252933</v>
      </c>
    </row>
    <row r="593" spans="1:5" ht="11.25">
      <c r="A593" s="53">
        <v>581003</v>
      </c>
      <c r="B593" s="21" t="s">
        <v>2141</v>
      </c>
      <c r="C593" s="27">
        <f>+'[1]CGN96.001'!C594+'[1]CGN96.001Junta Central'!C594+'[1]CGN96.001Escuela'!C594</f>
        <v>0</v>
      </c>
      <c r="D593" s="27">
        <f>+'[1]CGN96.001'!D594+'[1]CGN96.001Junta Central'!D594+'[1]CGN96.001Escuela'!D594</f>
        <v>2</v>
      </c>
      <c r="E593" s="21">
        <f>+C593+D593</f>
        <v>2</v>
      </c>
    </row>
    <row r="594" spans="1:5" ht="11.25">
      <c r="A594" s="53">
        <v>581004</v>
      </c>
      <c r="B594" s="21" t="s">
        <v>1976</v>
      </c>
      <c r="C594" s="27">
        <f>+'[1]CGN96.001'!C595+'[1]CGN96.001Junta Central'!C595+'[1]CGN96.001Escuela'!C595</f>
        <v>0</v>
      </c>
      <c r="D594" s="27">
        <f>+'[1]CGN96.001'!D595+'[1]CGN96.001Junta Central'!D595+'[1]CGN96.001Escuela'!D595</f>
        <v>1252931</v>
      </c>
      <c r="E594" s="21">
        <f>+C594+D594</f>
        <v>1252931</v>
      </c>
    </row>
    <row r="595" spans="1:5" ht="11.25">
      <c r="A595" s="53">
        <v>581500</v>
      </c>
      <c r="B595" s="4" t="s">
        <v>1979</v>
      </c>
      <c r="C595" s="24">
        <f>+'[1]CGN96.001'!C596+'[1]CGN96.001Junta Central'!C596+'[1]CGN96.001Escuela'!C596</f>
        <v>0</v>
      </c>
      <c r="D595" s="24">
        <f>+'[1]CGN96.001'!D596+'[1]CGN96.001Junta Central'!D596+'[1]CGN96.001Escuela'!D596</f>
        <v>30278081</v>
      </c>
      <c r="E595" s="4">
        <f>+C595+D595</f>
        <v>30278081</v>
      </c>
    </row>
    <row r="596" spans="1:5" ht="11.25">
      <c r="A596" s="53">
        <v>581506</v>
      </c>
      <c r="B596" s="21" t="s">
        <v>2122</v>
      </c>
      <c r="C596" s="27">
        <f>+'[1]CGN96.001'!C597+'[1]CGN96.001Junta Central'!C597+'[1]CGN96.001Escuela'!C597</f>
        <v>0</v>
      </c>
      <c r="D596" s="27">
        <f>+'[1]CGN96.001'!D597+'[1]CGN96.001Junta Central'!D597+'[1]CGN96.001Escuela'!D597</f>
        <v>1007510</v>
      </c>
      <c r="E596" s="21">
        <f aca="true" t="shared" si="20" ref="E596:E656">+C596+D596</f>
        <v>1007510</v>
      </c>
    </row>
    <row r="597" spans="1:5" ht="11.25">
      <c r="A597" s="53">
        <v>581509</v>
      </c>
      <c r="B597" s="21" t="s">
        <v>2142</v>
      </c>
      <c r="C597" s="27">
        <f>+'[1]CGN96.001'!C598+'[1]CGN96.001Junta Central'!C598+'[1]CGN96.001Escuela'!C598</f>
        <v>0</v>
      </c>
      <c r="D597" s="27">
        <f>+'[1]CGN96.001'!D598+'[1]CGN96.001Junta Central'!D598+'[1]CGN96.001Escuela'!D598</f>
        <v>0</v>
      </c>
      <c r="E597" s="21">
        <f t="shared" si="20"/>
        <v>0</v>
      </c>
    </row>
    <row r="598" spans="1:5" ht="11.25">
      <c r="A598" s="53">
        <v>581510</v>
      </c>
      <c r="B598" s="21" t="s">
        <v>1947</v>
      </c>
      <c r="C598" s="27">
        <f>+'[1]CGN96.001'!C599+'[1]CGN96.001Junta Central'!C599+'[1]CGN96.001Escuela'!C599</f>
        <v>0</v>
      </c>
      <c r="D598" s="27">
        <f>+'[1]CGN96.001'!D599+'[1]CGN96.001Junta Central'!D599+'[1]CGN96.001Escuela'!D599</f>
        <v>0</v>
      </c>
      <c r="E598" s="21">
        <f t="shared" si="20"/>
        <v>0</v>
      </c>
    </row>
    <row r="599" spans="1:5" ht="11.25">
      <c r="A599" s="53">
        <v>581511</v>
      </c>
      <c r="B599" s="21" t="s">
        <v>2143</v>
      </c>
      <c r="C599" s="27">
        <f>+'[1]CGN96.001'!C600+'[1]CGN96.001Junta Central'!C600+'[1]CGN96.001Escuela'!C600</f>
        <v>0</v>
      </c>
      <c r="D599" s="27">
        <f>+'[1]CGN96.001'!D600+'[1]CGN96.001Junta Central'!D600+'[1]CGN96.001Escuela'!D600</f>
        <v>17323</v>
      </c>
      <c r="E599" s="21">
        <f t="shared" si="20"/>
        <v>17323</v>
      </c>
    </row>
    <row r="600" spans="1:5" ht="11.25">
      <c r="A600" s="53">
        <v>581516</v>
      </c>
      <c r="B600" s="21" t="s">
        <v>2144</v>
      </c>
      <c r="C600" s="27">
        <f>+'[1]CGN96.001'!C602+'[1]CGN96.001Junta Central'!C602+'[1]CGN96.001Escuela'!C601</f>
        <v>0</v>
      </c>
      <c r="D600" s="27">
        <f>+'[1]CGN96.001'!D601+'[1]CGN96.001Junta Central'!D601+'[1]CGN96.001Escuela'!D601</f>
        <v>50</v>
      </c>
      <c r="E600" s="21">
        <f t="shared" si="20"/>
        <v>50</v>
      </c>
    </row>
    <row r="601" spans="1:5" ht="11.25">
      <c r="A601" s="53">
        <v>581520</v>
      </c>
      <c r="B601" s="21" t="s">
        <v>2145</v>
      </c>
      <c r="C601" s="27">
        <f>+'[1]CGN96.001'!C602+'[1]CGN96.001Junta Central'!C602+'[1]CGN96.001Escuela'!C602</f>
        <v>0</v>
      </c>
      <c r="D601" s="27">
        <f>+'[1]CGN96.001'!D602+'[1]CGN96.001Junta Central'!D602+'[1]CGN96.001Escuela'!D602</f>
        <v>1926094</v>
      </c>
      <c r="E601" s="21">
        <f t="shared" si="20"/>
        <v>1926094</v>
      </c>
    </row>
    <row r="602" spans="1:5" ht="11.25">
      <c r="A602" s="53">
        <v>581527</v>
      </c>
      <c r="B602" s="21" t="s">
        <v>2146</v>
      </c>
      <c r="C602" s="27">
        <f>+'[1]CGN96.001'!C603+'[1]CGN96.001Junta Central'!C603+'[1]CGN96.001Escuela'!C603</f>
        <v>0</v>
      </c>
      <c r="D602" s="27">
        <f>+'[1]CGN96.001'!D603+'[1]CGN96.001Junta Central'!D603+'[1]CGN96.001Escuela'!D603</f>
        <v>2275</v>
      </c>
      <c r="E602" s="21">
        <f t="shared" si="20"/>
        <v>2275</v>
      </c>
    </row>
    <row r="603" spans="1:5" ht="11.25">
      <c r="A603" s="53">
        <v>581535</v>
      </c>
      <c r="B603" s="21" t="s">
        <v>2147</v>
      </c>
      <c r="C603" s="27">
        <f>+'[1]CGN96.001'!C604+'[1]CGN96.001Junta Central'!C604+'[1]CGN96.001Escuela'!C604</f>
        <v>0</v>
      </c>
      <c r="D603" s="27">
        <f>+'[1]CGN96.001'!D604+'[1]CGN96.001Junta Central'!D604+'[1]CGN96.001Escuela'!D604</f>
        <v>0</v>
      </c>
      <c r="E603" s="21">
        <f t="shared" si="20"/>
        <v>0</v>
      </c>
    </row>
    <row r="604" spans="1:5" ht="11.25">
      <c r="A604" s="53">
        <v>581542</v>
      </c>
      <c r="B604" s="21" t="s">
        <v>2148</v>
      </c>
      <c r="C604" s="27">
        <f>+'[1]CGN96.001'!C605+'[1]CGN96.001Junta Central'!C605+'[1]CGN96.001Escuela'!C605</f>
        <v>0</v>
      </c>
      <c r="D604" s="27">
        <f>+'[1]CGN96.001'!D605+'[1]CGN96.001Junta Central'!D605+'[1]CGN96.001Escuela'!D605</f>
        <v>0</v>
      </c>
      <c r="E604" s="21">
        <f t="shared" si="20"/>
        <v>0</v>
      </c>
    </row>
    <row r="605" spans="1:5" ht="11.25">
      <c r="A605" s="53">
        <v>581544</v>
      </c>
      <c r="B605" s="21" t="s">
        <v>2149</v>
      </c>
      <c r="C605" s="27">
        <f>+'[1]CGN96.001'!C606+'[1]CGN96.001Junta Central'!C606+'[1]CGN96.001Escuela'!C606</f>
        <v>0</v>
      </c>
      <c r="D605" s="27">
        <f>+'[1]CGN96.001'!D606+'[1]CGN96.001Junta Central'!D606+'[1]CGN96.001Escuela'!D606</f>
        <v>0</v>
      </c>
      <c r="E605" s="21">
        <f t="shared" si="20"/>
        <v>0</v>
      </c>
    </row>
    <row r="606" spans="1:5" ht="11.25">
      <c r="A606" s="53">
        <v>581545</v>
      </c>
      <c r="B606" s="21" t="s">
        <v>2150</v>
      </c>
      <c r="C606" s="27">
        <f>+'[1]CGN96.001'!C607+'[1]CGN96.001Junta Central'!C607+'[1]CGN96.001Escuela'!C607</f>
        <v>0</v>
      </c>
      <c r="D606" s="27">
        <f>+'[1]CGN96.001'!D607+'[1]CGN96.001Junta Central'!D607+'[1]CGN96.001Escuela'!D607</f>
        <v>0</v>
      </c>
      <c r="E606" s="21">
        <f t="shared" si="20"/>
        <v>0</v>
      </c>
    </row>
    <row r="607" spans="1:5" ht="11.25">
      <c r="A607" s="53">
        <v>581546</v>
      </c>
      <c r="B607" s="21" t="s">
        <v>2151</v>
      </c>
      <c r="C607" s="27">
        <f>+'[1]CGN96.001'!C608+'[1]CGN96.001Junta Central'!C608+'[1]CGN96.001Escuela'!C608</f>
        <v>0</v>
      </c>
      <c r="D607" s="27">
        <f>+'[1]CGN96.001'!D608+'[1]CGN96.001Junta Central'!D608+'[1]CGN96.001Escuela'!D608</f>
        <v>0</v>
      </c>
      <c r="E607" s="21">
        <f t="shared" si="20"/>
        <v>0</v>
      </c>
    </row>
    <row r="608" spans="1:5" ht="11.25">
      <c r="A608" s="53">
        <v>581557</v>
      </c>
      <c r="B608" s="21" t="s">
        <v>2152</v>
      </c>
      <c r="C608" s="27">
        <f>+'[1]CGN96.001'!C609+'[1]CGN96.001Junta Central'!C609+'[1]CGN96.001Escuela'!C609</f>
        <v>0</v>
      </c>
      <c r="D608" s="27">
        <f>+'[1]CGN96.001'!D609+'[1]CGN96.001Junta Central'!D609+'[1]CGN96.001Escuela'!D609</f>
        <v>56009</v>
      </c>
      <c r="E608" s="21">
        <f t="shared" si="20"/>
        <v>56009</v>
      </c>
    </row>
    <row r="609" spans="1:5" ht="11.25">
      <c r="A609" s="53">
        <v>581558</v>
      </c>
      <c r="B609" s="21" t="s">
        <v>2153</v>
      </c>
      <c r="C609" s="27">
        <f>+'[1]CGN96.001'!C610+'[1]CGN96.001Junta Central'!C610+'[1]CGN96.001Escuela'!C610</f>
        <v>0</v>
      </c>
      <c r="D609" s="27">
        <f>+'[1]CGN96.001'!D610+'[1]CGN96.001Junta Central'!D610+'[1]CGN96.001Escuela'!D610</f>
        <v>0</v>
      </c>
      <c r="E609" s="21">
        <f t="shared" si="20"/>
        <v>0</v>
      </c>
    </row>
    <row r="610" spans="1:5" ht="11.25">
      <c r="A610" s="53">
        <v>581576</v>
      </c>
      <c r="B610" s="21" t="s">
        <v>2154</v>
      </c>
      <c r="C610" s="27">
        <f>+'[1]CGN96.001'!C611+'[1]CGN96.001Junta Central'!C611+'[1]CGN96.001Escuela'!C611</f>
        <v>0</v>
      </c>
      <c r="D610" s="27">
        <f>+'[1]CGN96.001'!D611+'[1]CGN96.001Junta Central'!D611+'[1]CGN96.001Escuela'!D611</f>
        <v>27268820</v>
      </c>
      <c r="E610" s="21">
        <f t="shared" si="20"/>
        <v>27268820</v>
      </c>
    </row>
    <row r="611" spans="1:5" ht="11.25">
      <c r="A611" s="53">
        <v>590000</v>
      </c>
      <c r="B611" s="4" t="s">
        <v>2155</v>
      </c>
      <c r="C611" s="24">
        <f>+'[1]CGN96.001'!C612+'[1]CGN96.001Junta Central'!C612+'[1]CGN96.001Escuela'!C612</f>
        <v>0</v>
      </c>
      <c r="D611" s="24">
        <f>+'[1]CGN96.001'!D612+'[1]CGN96.001Junta Central'!D612+'[1]CGN96.001Escuela'!D612</f>
        <v>0</v>
      </c>
      <c r="E611" s="4">
        <f t="shared" si="20"/>
        <v>0</v>
      </c>
    </row>
    <row r="612" spans="1:5" ht="11.25">
      <c r="A612" s="53">
        <v>590500</v>
      </c>
      <c r="B612" s="4" t="s">
        <v>2155</v>
      </c>
      <c r="C612" s="24">
        <f>+'[1]CGN96.001'!C613+'[1]CGN96.001Junta Central'!C613+'[1]CGN96.001Escuela'!C613</f>
        <v>0</v>
      </c>
      <c r="D612" s="24">
        <f>+'[1]CGN96.001'!D613+'[1]CGN96.001Junta Central'!D613+'[1]CGN96.001Escuela'!D613</f>
        <v>0</v>
      </c>
      <c r="E612" s="4">
        <f t="shared" si="20"/>
        <v>0</v>
      </c>
    </row>
    <row r="613" spans="1:5" ht="11.25">
      <c r="A613" s="53">
        <v>590501</v>
      </c>
      <c r="B613" s="21" t="s">
        <v>2156</v>
      </c>
      <c r="C613" s="27">
        <f>+'[1]CGN96.001'!C614+'[1]CGN96.001Junta Central'!C614+'[1]CGN96.001Escuela'!C614</f>
        <v>0</v>
      </c>
      <c r="D613" s="27">
        <f>+'[1]CGN96.001'!D614+'[1]CGN96.001Junta Central'!D614+'[1]CGN96.001Escuela'!D614</f>
        <v>0</v>
      </c>
      <c r="E613" s="21">
        <f t="shared" si="20"/>
        <v>0</v>
      </c>
    </row>
    <row r="614" spans="1:5" s="34" customFormat="1" ht="11.25">
      <c r="A614" s="53">
        <v>800000</v>
      </c>
      <c r="B614" s="4" t="s">
        <v>2157</v>
      </c>
      <c r="C614" s="24">
        <f>+'[1]CGN96.001'!C615+'[1]CGN96.001Junta Central'!C615+'[1]CGN96.001Escuela'!C615</f>
        <v>0</v>
      </c>
      <c r="D614" s="24">
        <f>+'[1]CGN96.001'!D615+'[1]CGN96.001Junta Central'!D615+'[1]CGN96.001Escuela'!D615</f>
        <v>0</v>
      </c>
      <c r="E614" s="4">
        <f t="shared" si="20"/>
        <v>0</v>
      </c>
    </row>
    <row r="615" spans="1:5" s="34" customFormat="1" ht="11.25">
      <c r="A615" s="53">
        <v>830000</v>
      </c>
      <c r="B615" s="4" t="s">
        <v>2158</v>
      </c>
      <c r="C615" s="24">
        <f>+'[1]CGN96.001'!C616+'[1]CGN96.001Junta Central'!C616+'[1]CGN96.001Escuela'!C616</f>
        <v>0</v>
      </c>
      <c r="D615" s="24">
        <f>+'[1]CGN96.001'!D616+'[1]CGN96.001Junta Central'!D616+'[1]CGN96.001Escuela'!D616</f>
        <v>35885655</v>
      </c>
      <c r="E615" s="4">
        <f t="shared" si="20"/>
        <v>35885655</v>
      </c>
    </row>
    <row r="616" spans="1:5" ht="11.25">
      <c r="A616" s="53">
        <v>831500</v>
      </c>
      <c r="B616" s="4" t="s">
        <v>2159</v>
      </c>
      <c r="C616" s="24">
        <f>+'[1]CGN96.001'!C617+'[1]CGN96.001Junta Central'!C617+'[1]CGN96.001Escuela'!C617</f>
        <v>0</v>
      </c>
      <c r="D616" s="24">
        <f>+'[1]CGN96.001'!D617+'[1]CGN96.001Junta Central'!D617+'[1]CGN96.001Escuela'!D617</f>
        <v>6419862</v>
      </c>
      <c r="E616" s="4">
        <f t="shared" si="20"/>
        <v>6419862</v>
      </c>
    </row>
    <row r="617" spans="1:5" ht="11.25">
      <c r="A617" s="53">
        <v>831507</v>
      </c>
      <c r="B617" s="21" t="s">
        <v>1709</v>
      </c>
      <c r="C617" s="27">
        <f>+'[1]CGN96.001'!C618+'[1]CGN96.001Junta Central'!C618+'[1]CGN96.001Escuela'!C618</f>
        <v>0</v>
      </c>
      <c r="D617" s="27">
        <f>+'[1]CGN96.001'!D618+'[1]CGN96.001Junta Central'!D618+'[1]CGN96.001Escuela'!D618</f>
        <v>50178</v>
      </c>
      <c r="E617" s="21">
        <f t="shared" si="20"/>
        <v>50178</v>
      </c>
    </row>
    <row r="618" spans="1:5" ht="11.25">
      <c r="A618" s="53">
        <v>831535</v>
      </c>
      <c r="B618" s="21" t="s">
        <v>2160</v>
      </c>
      <c r="C618" s="27">
        <f>+'[1]CGN96.001'!C619+'[1]CGN96.001Junta Central'!C619+'[1]CGN96.001Escuela'!C619</f>
        <v>0</v>
      </c>
      <c r="D618" s="27">
        <f>+'[1]CGN96.001'!D619+'[1]CGN96.001Junta Central'!D619+'[1]CGN96.001Escuela'!D619</f>
        <v>6369684</v>
      </c>
      <c r="E618" s="21">
        <f t="shared" si="20"/>
        <v>6369684</v>
      </c>
    </row>
    <row r="619" spans="1:5" ht="11.25">
      <c r="A619" s="53">
        <v>831600</v>
      </c>
      <c r="B619" s="4" t="s">
        <v>1802</v>
      </c>
      <c r="C619" s="24">
        <f>+'[1]CGN96.001'!C620+'[1]CGN96.001Junta Central'!C620+'[1]CGN96.001Escuela'!C620</f>
        <v>0</v>
      </c>
      <c r="D619" s="24">
        <f>+'[1]CGN96.001'!D620+'[1]CGN96.001Junta Central'!D620+'[1]CGN96.001Escuela'!D620</f>
        <v>36026</v>
      </c>
      <c r="E619" s="4">
        <f t="shared" si="20"/>
        <v>36026</v>
      </c>
    </row>
    <row r="620" spans="1:5" ht="11.25">
      <c r="A620" s="53">
        <v>831690</v>
      </c>
      <c r="B620" s="21" t="s">
        <v>1806</v>
      </c>
      <c r="C620" s="27">
        <f>+'[1]CGN96.001'!C621+'[1]CGN96.001Junta Central'!C621+'[1]CGN96.001Escuela'!C621</f>
        <v>0</v>
      </c>
      <c r="D620" s="27">
        <f>+'[1]CGN96.001'!D621+'[1]CGN96.001Junta Central'!D621+'[1]CGN96.001Escuela'!D621</f>
        <v>36026</v>
      </c>
      <c r="E620" s="21">
        <f t="shared" si="20"/>
        <v>36026</v>
      </c>
    </row>
    <row r="621" spans="1:5" ht="11.25">
      <c r="A621" s="53">
        <v>833000</v>
      </c>
      <c r="B621" s="4" t="s">
        <v>2161</v>
      </c>
      <c r="C621" s="24">
        <f>+'[1]CGN96.001'!C622+'[1]CGN96.001Junta Central'!C622+'[1]CGN96.001Escuela'!C622</f>
        <v>0</v>
      </c>
      <c r="D621" s="24">
        <f>+'[1]CGN96.001'!D622+'[1]CGN96.001Junta Central'!D622+'[1]CGN96.001Escuela'!D622</f>
        <v>29404047</v>
      </c>
      <c r="E621" s="4">
        <f t="shared" si="20"/>
        <v>29404047</v>
      </c>
    </row>
    <row r="622" spans="1:5" ht="11.25">
      <c r="A622" s="53">
        <v>833005</v>
      </c>
      <c r="B622" s="21" t="s">
        <v>1809</v>
      </c>
      <c r="C622" s="27">
        <f>+'[1]CGN96.001'!C623+'[1]CGN96.001Junta Central'!C623+'[1]CGN96.001Escuela'!C623</f>
        <v>0</v>
      </c>
      <c r="D622" s="27">
        <f>+'[1]CGN96.001'!D623+'[1]CGN96.001Junta Central'!D623+'[1]CGN96.001Escuela'!D623</f>
        <v>23904406</v>
      </c>
      <c r="E622" s="21">
        <f>+C622+D622</f>
        <v>23904406</v>
      </c>
    </row>
    <row r="623" spans="1:5" ht="11.25">
      <c r="A623" s="53">
        <v>833008</v>
      </c>
      <c r="B623" s="21" t="s">
        <v>1749</v>
      </c>
      <c r="C623" s="27">
        <f>+'[1]CGN96.001'!C624+'[1]CGN96.001Junta Central'!C624+'[1]CGN96.001Escuela'!C624</f>
        <v>0</v>
      </c>
      <c r="D623" s="27">
        <f>+'[1]CGN96.001'!D624+'[1]CGN96.001Junta Central'!D624+'[1]CGN96.001Escuela'!D624</f>
        <v>5248726</v>
      </c>
      <c r="E623" s="21">
        <f t="shared" si="20"/>
        <v>5248726</v>
      </c>
    </row>
    <row r="624" spans="1:5" ht="11.25">
      <c r="A624" s="53">
        <v>833013</v>
      </c>
      <c r="B624" s="21" t="s">
        <v>2065</v>
      </c>
      <c r="C624" s="27">
        <f>+'[1]CGN96.001'!C625+'[1]CGN96.001Junta Central'!C625+'[1]CGN96.001Escuela'!C625</f>
        <v>0</v>
      </c>
      <c r="D624" s="27">
        <f>+'[1]CGN96.001'!D625+'[1]CGN96.001Junta Central'!D625+'[1]CGN96.001Escuela'!D625</f>
        <v>250915</v>
      </c>
      <c r="E624" s="21">
        <f t="shared" si="20"/>
        <v>250915</v>
      </c>
    </row>
    <row r="625" spans="1:5" ht="11.25">
      <c r="A625" s="53">
        <v>839000</v>
      </c>
      <c r="B625" s="4" t="s">
        <v>2162</v>
      </c>
      <c r="C625" s="24">
        <f>+'[1]CGN96.001'!C626+'[1]CGN96.001Junta Central'!C626+'[1]CGN96.001Escuela'!C626</f>
        <v>0</v>
      </c>
      <c r="D625" s="24">
        <f>+'[1]CGN96.001'!D626+'[1]CGN96.001Junta Central'!D626+'[1]CGN96.001Escuela'!D626</f>
        <v>25720</v>
      </c>
      <c r="E625" s="4">
        <f t="shared" si="20"/>
        <v>25720</v>
      </c>
    </row>
    <row r="626" spans="1:5" ht="11.25">
      <c r="A626" s="53">
        <v>839090</v>
      </c>
      <c r="B626" s="21" t="s">
        <v>2163</v>
      </c>
      <c r="C626" s="27">
        <f>+'[1]CGN96.001'!C627+'[1]CGN96.001Junta Central'!C627+'[1]CGN96.001Escuela'!C627</f>
        <v>0</v>
      </c>
      <c r="D626" s="27">
        <f>+'[1]CGN96.001'!D627+'[1]CGN96.001Junta Central'!D627+'[1]CGN96.001Escuela'!D627</f>
        <v>25720</v>
      </c>
      <c r="E626" s="21">
        <f t="shared" si="20"/>
        <v>25720</v>
      </c>
    </row>
    <row r="627" spans="1:5" s="34" customFormat="1" ht="11.25">
      <c r="A627" s="53">
        <v>890000</v>
      </c>
      <c r="B627" s="4" t="s">
        <v>2164</v>
      </c>
      <c r="C627" s="24">
        <f>+'[1]CGN96.001'!C628+'[1]CGN96.001Junta Central'!C628+'[1]CGN96.001Escuela'!C628</f>
        <v>0</v>
      </c>
      <c r="D627" s="24">
        <f>+'[1]CGN96.001'!D628+'[1]CGN96.001Junta Central'!D628+'[1]CGN96.001Escuela'!D628</f>
        <v>-35885655</v>
      </c>
      <c r="E627" s="4">
        <f t="shared" si="20"/>
        <v>-35885655</v>
      </c>
    </row>
    <row r="628" spans="1:5" ht="11.25">
      <c r="A628" s="53">
        <v>891500</v>
      </c>
      <c r="B628" s="4" t="s">
        <v>2165</v>
      </c>
      <c r="C628" s="24">
        <f>+'[1]CGN96.001'!C629+'[1]CGN96.001Junta Central'!C629+'[1]CGN96.001Escuela'!C629</f>
        <v>0</v>
      </c>
      <c r="D628" s="24">
        <f>+'[1]CGN96.001'!D629+'[1]CGN96.001Junta Central'!D629+'[1]CGN96.001Escuela'!D629</f>
        <v>-35885655</v>
      </c>
      <c r="E628" s="4">
        <f t="shared" si="20"/>
        <v>-35885655</v>
      </c>
    </row>
    <row r="629" spans="1:5" ht="11.25">
      <c r="A629" s="53">
        <v>891506</v>
      </c>
      <c r="B629" s="21" t="s">
        <v>2166</v>
      </c>
      <c r="C629" s="27">
        <f>+'[1]CGN96.001'!C630+'[1]CGN96.001Junta Central'!C630+'[1]CGN96.001Escuela'!C630</f>
        <v>0</v>
      </c>
      <c r="D629" s="27">
        <f>+'[1]CGN96.001'!D630+'[1]CGN96.001Junta Central'!D630+'[1]CGN96.001Escuela'!D630</f>
        <v>-6419862</v>
      </c>
      <c r="E629" s="21">
        <f t="shared" si="20"/>
        <v>-6419862</v>
      </c>
    </row>
    <row r="630" spans="1:5" ht="11.25">
      <c r="A630" s="53">
        <v>891507</v>
      </c>
      <c r="B630" s="21" t="s">
        <v>2167</v>
      </c>
      <c r="C630" s="27">
        <f>+'[1]CGN96.001'!C631+'[1]CGN96.001Junta Central'!C631+'[1]CGN96.001Escuela'!C631</f>
        <v>0</v>
      </c>
      <c r="D630" s="27">
        <f>+'[1]CGN96.001'!D631+'[1]CGN96.001Junta Central'!D631+'[1]CGN96.001Escuela'!D631</f>
        <v>-36026</v>
      </c>
      <c r="E630" s="21">
        <f t="shared" si="20"/>
        <v>-36026</v>
      </c>
    </row>
    <row r="631" spans="1:5" ht="11.25">
      <c r="A631" s="53">
        <v>891511</v>
      </c>
      <c r="B631" s="21" t="s">
        <v>2168</v>
      </c>
      <c r="C631" s="27">
        <f>+'[1]CGN96.001'!C632+'[1]CGN96.001Junta Central'!C632+'[1]CGN96.001Escuela'!C632</f>
        <v>0</v>
      </c>
      <c r="D631" s="27">
        <f>+'[1]CGN96.001'!D632+'[1]CGN96.001Junta Central'!D632+'[1]CGN96.001Escuela'!D632</f>
        <v>-29404047</v>
      </c>
      <c r="E631" s="21">
        <f t="shared" si="20"/>
        <v>-29404047</v>
      </c>
    </row>
    <row r="632" spans="1:5" ht="11.25">
      <c r="A632" s="53">
        <v>891590</v>
      </c>
      <c r="B632" s="21" t="s">
        <v>2169</v>
      </c>
      <c r="C632" s="27">
        <f>+'[1]CGN96.001'!C633+'[1]CGN96.001Junta Central'!C633+'[1]CGN96.001Escuela'!C633</f>
        <v>0</v>
      </c>
      <c r="D632" s="27">
        <f>+'[1]CGN96.001'!D633+'[1]CGN96.001Junta Central'!D633+'[1]CGN96.001Escuela'!D633</f>
        <v>-25720</v>
      </c>
      <c r="E632" s="21">
        <f t="shared" si="20"/>
        <v>-25720</v>
      </c>
    </row>
    <row r="633" spans="1:5" ht="11.25">
      <c r="A633" s="53">
        <v>900000</v>
      </c>
      <c r="B633" s="4" t="s">
        <v>2170</v>
      </c>
      <c r="C633" s="24">
        <f>+'[1]CGN96.001'!C634+'[1]CGN96.001Junta Central'!C634+'[1]CGN96.001Escuela'!C634</f>
        <v>0</v>
      </c>
      <c r="D633" s="24">
        <f>+'[1]CGN96.001'!D634+'[1]CGN96.001Junta Central'!D634+'[1]CGN96.001Escuela'!D634</f>
        <v>0</v>
      </c>
      <c r="E633" s="4">
        <f t="shared" si="20"/>
        <v>0</v>
      </c>
    </row>
    <row r="634" spans="1:5" ht="11.25">
      <c r="A634" s="53">
        <v>910000</v>
      </c>
      <c r="B634" s="4" t="s">
        <v>2171</v>
      </c>
      <c r="C634" s="24">
        <f>+'[1]CGN96.001'!C635+'[1]CGN96.001Junta Central'!C635+'[1]CGN96.001Escuela'!C635</f>
        <v>0</v>
      </c>
      <c r="D634" s="24">
        <f>+'[1]CGN96.001'!D635+'[1]CGN96.001Junta Central'!D635+'[1]CGN96.001Escuela'!D635</f>
        <v>1724791582</v>
      </c>
      <c r="E634" s="4">
        <f t="shared" si="20"/>
        <v>1724791582</v>
      </c>
    </row>
    <row r="635" spans="1:5" ht="11.25">
      <c r="A635" s="53">
        <v>912000</v>
      </c>
      <c r="B635" s="4" t="s">
        <v>2172</v>
      </c>
      <c r="C635" s="24">
        <f>+'[1]CGN96.001'!C636+'[1]CGN96.001Junta Central'!C636+'[1]CGN96.001Escuela'!C636</f>
        <v>0</v>
      </c>
      <c r="D635" s="24">
        <f>+'[1]CGN96.001'!D636+'[1]CGN96.001Junta Central'!D636+'[1]CGN96.001Escuela'!D636</f>
        <v>1648737487</v>
      </c>
      <c r="E635" s="4">
        <f t="shared" si="20"/>
        <v>1648737487</v>
      </c>
    </row>
    <row r="636" spans="1:5" ht="11.25">
      <c r="A636" s="53">
        <v>912002</v>
      </c>
      <c r="B636" s="21" t="s">
        <v>2173</v>
      </c>
      <c r="C636" s="27">
        <f>+'[1]CGN96.001'!C637+'[1]CGN96.001Junta Central'!C637+'[1]CGN96.001Escuela'!C637</f>
        <v>0</v>
      </c>
      <c r="D636" s="27">
        <f>+'[1]CGN96.001'!D637+'[1]CGN96.001Junta Central'!D637+'[1]CGN96.001Escuela'!D637</f>
        <v>1648737487</v>
      </c>
      <c r="E636" s="21">
        <f t="shared" si="20"/>
        <v>1648737487</v>
      </c>
    </row>
    <row r="637" spans="1:5" ht="11.25">
      <c r="A637" s="53">
        <v>913500</v>
      </c>
      <c r="B637" s="4" t="s">
        <v>2174</v>
      </c>
      <c r="C637" s="24">
        <f>+'[1]CGN96.001'!C638+'[1]CGN96.001Junta Central'!C638+'[1]CGN96.001Escuela'!C638</f>
        <v>0</v>
      </c>
      <c r="D637" s="24">
        <f>+'[1]CGN96.001'!D638+'[1]CGN96.001Junta Central'!D638+'[1]CGN96.001Escuela'!D638</f>
        <v>76054095</v>
      </c>
      <c r="E637" s="4">
        <f t="shared" si="20"/>
        <v>76054095</v>
      </c>
    </row>
    <row r="638" spans="1:5" ht="11.25">
      <c r="A638" s="53">
        <v>913503</v>
      </c>
      <c r="B638" s="21" t="s">
        <v>2175</v>
      </c>
      <c r="C638" s="27">
        <f>+'[1]CGN96.001'!C639+'[1]CGN96.001Junta Central'!C639+'[1]CGN96.001Escuela'!C639</f>
        <v>0</v>
      </c>
      <c r="D638" s="27">
        <f>+'[1]CGN96.001'!D639+'[1]CGN96.001Junta Central'!D639+'[1]CGN96.001Escuela'!D639</f>
        <v>76054095</v>
      </c>
      <c r="E638" s="21">
        <f t="shared" si="20"/>
        <v>76054095</v>
      </c>
    </row>
    <row r="639" spans="1:5" ht="11.25">
      <c r="A639" s="53">
        <v>919000</v>
      </c>
      <c r="B639" s="4" t="s">
        <v>2176</v>
      </c>
      <c r="C639" s="24">
        <f>+'[1]CGN96.001'!C640+'[1]CGN96.001Junta Central'!C640+'[1]CGN96.001Escuela'!C640</f>
        <v>0</v>
      </c>
      <c r="D639" s="24">
        <f>+'[1]CGN96.001'!D640+'[1]CGN96.001Junta Central'!D640+'[1]CGN96.001Escuela'!D640</f>
        <v>0</v>
      </c>
      <c r="E639" s="4">
        <f t="shared" si="20"/>
        <v>0</v>
      </c>
    </row>
    <row r="640" spans="1:5" ht="11.25">
      <c r="A640" s="53">
        <v>919090</v>
      </c>
      <c r="B640" s="21" t="s">
        <v>2177</v>
      </c>
      <c r="C640" s="27">
        <f>+'[1]CGN96.001'!C641+'[1]CGN96.001Junta Central'!C641+'[1]CGN96.001Escuela'!C641</f>
        <v>0</v>
      </c>
      <c r="D640" s="27">
        <f>+'[1]CGN96.001'!D641+'[1]CGN96.001Junta Central'!D641+'[1]CGN96.001Escuela'!D641</f>
        <v>0</v>
      </c>
      <c r="E640" s="21">
        <f t="shared" si="20"/>
        <v>0</v>
      </c>
    </row>
    <row r="641" spans="1:5" ht="11.25">
      <c r="A641" s="53">
        <v>930000</v>
      </c>
      <c r="B641" s="4" t="s">
        <v>2178</v>
      </c>
      <c r="C641" s="24">
        <f>+'[1]CGN96.001'!C642+'[1]CGN96.001Junta Central'!C642+'[1]CGN96.001Escuela'!C642</f>
        <v>0</v>
      </c>
      <c r="D641" s="24">
        <f>+'[1]CGN96.001'!D642+'[1]CGN96.001Junta Central'!D642+'[1]CGN96.001Escuela'!D642</f>
        <v>106561</v>
      </c>
      <c r="E641" s="4">
        <f t="shared" si="20"/>
        <v>106561</v>
      </c>
    </row>
    <row r="642" spans="1:5" ht="11.25">
      <c r="A642" s="53">
        <v>934600</v>
      </c>
      <c r="B642" s="4" t="s">
        <v>2179</v>
      </c>
      <c r="C642" s="24">
        <f>+'[1]CGN96.001'!C643+'[1]CGN96.001Junta Central'!C643+'[1]CGN96.001Escuela'!C643</f>
        <v>0</v>
      </c>
      <c r="D642" s="24">
        <f>+'[1]CGN96.001'!D643+'[1]CGN96.001Junta Central'!D643+'[1]CGN96.001Escuela'!D643</f>
        <v>106561</v>
      </c>
      <c r="E642" s="4">
        <f t="shared" si="20"/>
        <v>106561</v>
      </c>
    </row>
    <row r="643" spans="1:5" ht="11.25">
      <c r="A643" s="53">
        <v>934606</v>
      </c>
      <c r="B643" s="21" t="s">
        <v>1749</v>
      </c>
      <c r="C643" s="27">
        <f>+'[1]CGN96.001'!C644+'[1]CGN96.001Junta Central'!C644+'[1]CGN96.001Escuela'!C644</f>
        <v>0</v>
      </c>
      <c r="D643" s="27">
        <f>+'[1]CGN96.001'!D644+'[1]CGN96.001Junta Central'!D644+'[1]CGN96.001Escuela'!D644</f>
        <v>39024</v>
      </c>
      <c r="E643" s="21">
        <f>+C643+D643</f>
        <v>39024</v>
      </c>
    </row>
    <row r="644" spans="1:5" ht="11.25">
      <c r="A644" s="53">
        <v>934613</v>
      </c>
      <c r="B644" s="21" t="s">
        <v>1813</v>
      </c>
      <c r="C644" s="27">
        <f>+'[1]CGN96.001'!C645+'[1]CGN96.001Junta Central'!C645+'[1]CGN96.001Escuela'!C645</f>
        <v>0</v>
      </c>
      <c r="D644" s="27">
        <f>+'[1]CGN96.001'!D645+'[1]CGN96.001Junta Central'!D645+'[1]CGN96.001Escuela'!D645</f>
        <v>67537</v>
      </c>
      <c r="E644" s="21">
        <f t="shared" si="20"/>
        <v>67537</v>
      </c>
    </row>
    <row r="645" spans="1:5" ht="11.25">
      <c r="A645" s="53">
        <v>939000</v>
      </c>
      <c r="B645" s="4" t="s">
        <v>2180</v>
      </c>
      <c r="C645" s="24">
        <f>+'[1]CGN96.001'!C646+'[1]CGN96.001Junta Central'!C646+'[1]CGN96.001Escuela'!C646</f>
        <v>0</v>
      </c>
      <c r="D645" s="24">
        <f>+'[1]CGN96.001'!D646+'[1]CGN96.001Junta Central'!D646+'[1]CGN96.001Escuela'!D646</f>
        <v>0</v>
      </c>
      <c r="E645" s="4">
        <f t="shared" si="20"/>
        <v>0</v>
      </c>
    </row>
    <row r="646" spans="1:5" ht="11.25">
      <c r="A646" s="53">
        <v>939002</v>
      </c>
      <c r="B646" s="21" t="s">
        <v>2181</v>
      </c>
      <c r="C646" s="27">
        <f>+'[1]CGN96.001'!C647+'[1]CGN96.001Junta Central'!C647+'[1]CGN96.001Escuela'!C647</f>
        <v>0</v>
      </c>
      <c r="D646" s="27">
        <f>+'[1]CGN96.001'!D647+'[1]CGN96.001Junta Central'!D647+'[1]CGN96.001Escuela'!D647</f>
        <v>0</v>
      </c>
      <c r="E646" s="21">
        <f t="shared" si="20"/>
        <v>0</v>
      </c>
    </row>
    <row r="647" spans="1:5" ht="11.25">
      <c r="A647" s="53">
        <v>939090</v>
      </c>
      <c r="B647" s="21" t="s">
        <v>2182</v>
      </c>
      <c r="C647" s="27">
        <f>+'[1]CGN96.001'!C648+'[1]CGN96.001Junta Central'!C648+'[1]CGN96.001Escuela'!C648</f>
        <v>0</v>
      </c>
      <c r="D647" s="27">
        <f>+'[1]CGN96.001'!D648+'[1]CGN96.001Junta Central'!D648+'[1]CGN96.001Escuela'!D648</f>
        <v>0</v>
      </c>
      <c r="E647" s="21">
        <f t="shared" si="20"/>
        <v>0</v>
      </c>
    </row>
    <row r="648" spans="1:5" ht="11.25">
      <c r="A648" s="53">
        <v>990000</v>
      </c>
      <c r="B648" s="4" t="s">
        <v>2183</v>
      </c>
      <c r="C648" s="24">
        <f>+'[1]CGN96.001'!C649+'[1]CGN96.001Junta Central'!C649+'[1]CGN96.001Escuela'!C649</f>
        <v>0</v>
      </c>
      <c r="D648" s="24">
        <f>+'[1]CGN96.001'!D649+'[1]CGN96.001Junta Central'!D649+'[1]CGN96.001Escuela'!D649</f>
        <v>-1724898143</v>
      </c>
      <c r="E648" s="4">
        <f t="shared" si="20"/>
        <v>-1724898143</v>
      </c>
    </row>
    <row r="649" spans="1:5" ht="11.25">
      <c r="A649" s="53">
        <v>990500</v>
      </c>
      <c r="B649" s="4" t="s">
        <v>2184</v>
      </c>
      <c r="C649" s="24">
        <f>+'[1]CGN96.001'!C650+'[1]CGN96.001Junta Central'!C650+'[1]CGN96.001Escuela'!C650</f>
        <v>0</v>
      </c>
      <c r="D649" s="24">
        <f>+'[1]CGN96.001'!D650+'[1]CGN96.001Junta Central'!D650+'[1]CGN96.001Escuela'!D650</f>
        <v>-1724791582</v>
      </c>
      <c r="E649" s="4">
        <f t="shared" si="20"/>
        <v>-1724791582</v>
      </c>
    </row>
    <row r="650" spans="1:5" ht="11.25">
      <c r="A650" s="53">
        <v>990505</v>
      </c>
      <c r="B650" s="21" t="s">
        <v>2185</v>
      </c>
      <c r="C650" s="27">
        <f>+'[1]CGN96.001'!C651+'[1]CGN96.001Junta Central'!C651+'[1]CGN96.001Escuela'!C651</f>
        <v>0</v>
      </c>
      <c r="D650" s="27">
        <f>+'[1]CGN96.001'!D651+'[1]CGN96.001Junta Central'!D651+'[1]CGN96.001Escuela'!D651</f>
        <v>-1648737487</v>
      </c>
      <c r="E650" s="21">
        <f t="shared" si="20"/>
        <v>-1648737487</v>
      </c>
    </row>
    <row r="651" spans="1:5" ht="11.25">
      <c r="A651" s="53">
        <v>990508</v>
      </c>
      <c r="B651" s="21" t="s">
        <v>2186</v>
      </c>
      <c r="C651" s="27">
        <f>+'[1]CGN96.001'!C652+'[1]CGN96.001Junta Central'!C652+'[1]CGN96.001Escuela'!C652</f>
        <v>0</v>
      </c>
      <c r="D651" s="27">
        <f>+'[1]CGN96.001'!D652+'[1]CGN96.001Junta Central'!D652+'[1]CGN96.001Escuela'!D652</f>
        <v>-76054095</v>
      </c>
      <c r="E651" s="21">
        <f t="shared" si="20"/>
        <v>-76054095</v>
      </c>
    </row>
    <row r="652" spans="1:5" ht="11.25">
      <c r="A652" s="53">
        <v>990590</v>
      </c>
      <c r="B652" s="21" t="s">
        <v>2182</v>
      </c>
      <c r="C652" s="27">
        <f>+'[1]CGN96.001'!C653+'[1]CGN96.001Junta Central'!C653+'[1]CGN96.001Escuela'!C653</f>
        <v>0</v>
      </c>
      <c r="D652" s="27">
        <f>+'[1]CGN96.001'!D653+'[1]CGN96.001Junta Central'!D653+'[1]CGN96.001Escuela'!D653</f>
        <v>0</v>
      </c>
      <c r="E652" s="21">
        <f t="shared" si="20"/>
        <v>0</v>
      </c>
    </row>
    <row r="653" spans="1:5" ht="11.25">
      <c r="A653" s="53">
        <v>991500</v>
      </c>
      <c r="B653" s="4" t="s">
        <v>2184</v>
      </c>
      <c r="C653" s="24">
        <f>+'[1]CGN96.001'!C654+'[1]CGN96.001Junta Central'!C654+'[1]CGN96.001Escuela'!C654</f>
        <v>0</v>
      </c>
      <c r="D653" s="24">
        <f>+'[1]CGN96.001'!D654+'[1]CGN96.001Junta Central'!D654+'[1]CGN96.001Escuela'!D654</f>
        <v>-106561</v>
      </c>
      <c r="E653" s="4">
        <f t="shared" si="20"/>
        <v>-106561</v>
      </c>
    </row>
    <row r="654" spans="1:5" ht="11.25">
      <c r="A654" s="53">
        <v>991506</v>
      </c>
      <c r="B654" s="21" t="s">
        <v>2187</v>
      </c>
      <c r="C654" s="27">
        <f>+'[1]CGN96.001'!C655+'[1]CGN96.001Junta Central'!C655+'[1]CGN96.001Escuela'!C655</f>
        <v>0</v>
      </c>
      <c r="D654" s="27">
        <f>+'[1]CGN96.001'!D655+'[1]CGN96.001Junta Central'!D655+'[1]CGN96.001Escuela'!D655</f>
        <v>-106561</v>
      </c>
      <c r="E654" s="21">
        <f t="shared" si="20"/>
        <v>-106561</v>
      </c>
    </row>
    <row r="655" spans="1:5" ht="11.25">
      <c r="A655" s="53">
        <v>991590</v>
      </c>
      <c r="B655" s="21" t="s">
        <v>2182</v>
      </c>
      <c r="C655" s="27">
        <f>+'[1]CGN96.001'!C656+'[1]CGN96.001Junta Central'!C656+'[1]CGN96.001Escuela'!C656</f>
        <v>0</v>
      </c>
      <c r="D655" s="27">
        <f>+'[1]CGN96.001'!D656+'[1]CGN96.001Junta Central'!D656+'[1]CGN96.001Escuela'!D656</f>
        <v>0</v>
      </c>
      <c r="E655" s="21">
        <f t="shared" si="20"/>
        <v>0</v>
      </c>
    </row>
    <row r="656" spans="1:5" ht="11.25">
      <c r="A656" s="56">
        <v>0</v>
      </c>
      <c r="B656" s="44" t="s">
        <v>2188</v>
      </c>
      <c r="C656" s="24">
        <f>+'[1]CGN96.001'!C657+'[1]CGN96.001Junta Central'!C657+'[1]CGN96.001Escuela'!C657</f>
        <v>0</v>
      </c>
      <c r="D656" s="24">
        <f>+'[1]CGN96.001'!D657+'[1]CGN96.001Junta Central'!D657+'[1]CGN96.001Escuela'!D657</f>
        <v>0</v>
      </c>
      <c r="E656" s="4">
        <f t="shared" si="20"/>
        <v>0</v>
      </c>
    </row>
    <row r="657" spans="1:5" ht="11.25">
      <c r="A657" s="56">
        <v>20000</v>
      </c>
      <c r="B657" s="44" t="s">
        <v>2189</v>
      </c>
      <c r="C657" s="24">
        <f>+'[1]CGN96.001'!C658+'[1]CGN96.001Junta Central'!C658+'[1]CGN96.001Escuela'!C658</f>
        <v>0</v>
      </c>
      <c r="D657" s="24">
        <f>+'[1]CGN96.001'!D658+'[1]CGN96.001Junta Central'!D658+'[1]CGN96.001Escuela'!D658</f>
        <v>0</v>
      </c>
      <c r="E657" s="4">
        <f aca="true" t="shared" si="21" ref="E657:E672">SUM(C657:D657)</f>
        <v>0</v>
      </c>
    </row>
    <row r="658" spans="1:5" ht="11.25">
      <c r="A658" s="56">
        <v>20100</v>
      </c>
      <c r="B658" s="44" t="s">
        <v>2190</v>
      </c>
      <c r="C658" s="24">
        <f>+'[1]CGN96.001'!C659+'[1]CGN96.001Junta Central'!C659+'[1]CGN96.001Escuela'!C659</f>
        <v>0</v>
      </c>
      <c r="D658" s="24">
        <f>+'[1]CGN96.001'!D659+'[1]CGN96.001Junta Central'!D659+'[1]CGN96.001Escuela'!D659</f>
        <v>4806130</v>
      </c>
      <c r="E658" s="4">
        <f t="shared" si="21"/>
        <v>4806130</v>
      </c>
    </row>
    <row r="659" spans="1:5" ht="11.25">
      <c r="A659" s="56">
        <v>20147</v>
      </c>
      <c r="B659" s="45" t="s">
        <v>2191</v>
      </c>
      <c r="C659" s="27">
        <f>+'[1]CGN96.001'!C660+'[1]CGN96.001Junta Central'!C660+'[1]CGN96.001Escuela'!C660</f>
        <v>0</v>
      </c>
      <c r="D659" s="27">
        <f>+'[1]CGN96.001'!D660+'[1]CGN96.001Junta Central'!D660+'[1]CGN96.001Escuela'!D660</f>
        <v>3256130</v>
      </c>
      <c r="E659" s="21">
        <f t="shared" si="21"/>
        <v>3256130</v>
      </c>
    </row>
    <row r="660" spans="1:5" ht="11.25">
      <c r="A660" s="56">
        <v>20160</v>
      </c>
      <c r="B660" s="45" t="s">
        <v>2192</v>
      </c>
      <c r="C660" s="27">
        <f>+'[1]CGN96.001'!C661+'[1]CGN96.001Junta Central'!C661+'[1]CGN96.001Escuela'!C661</f>
        <v>0</v>
      </c>
      <c r="D660" s="27">
        <f>+'[1]CGN96.001'!D661+'[1]CGN96.001Junta Central'!D661+'[1]CGN96.001Escuela'!D661</f>
        <v>1550000</v>
      </c>
      <c r="E660" s="21">
        <f t="shared" si="21"/>
        <v>1550000</v>
      </c>
    </row>
    <row r="661" spans="1:5" ht="11.25">
      <c r="A661" s="56">
        <v>20600</v>
      </c>
      <c r="B661" s="44" t="s">
        <v>2193</v>
      </c>
      <c r="C661" s="24">
        <f>+'[1]CGN96.001'!C662+'[1]CGN96.001Junta Central'!C662+'[1]CGN96.001Escuela'!C662</f>
        <v>0</v>
      </c>
      <c r="D661" s="24">
        <f>+'[1]CGN96.001'!D662+'[1]CGN96.001Junta Central'!D662+'[1]CGN96.001Escuela'!D662</f>
        <v>-831616</v>
      </c>
      <c r="E661" s="21">
        <f t="shared" si="21"/>
        <v>-831616</v>
      </c>
    </row>
    <row r="662" spans="1:5" ht="11.25">
      <c r="A662" s="56">
        <v>20647</v>
      </c>
      <c r="B662" s="45" t="s">
        <v>2191</v>
      </c>
      <c r="C662" s="27">
        <f>+'[1]CGN96.001'!C663+'[1]CGN96.001Junta Central'!C663+'[1]CGN96.001Escuela'!C663</f>
        <v>0</v>
      </c>
      <c r="D662" s="27">
        <f>+'[1]CGN96.001'!D663+'[1]CGN96.001Junta Central'!D663+'[1]CGN96.001Escuela'!D663</f>
        <v>-25098</v>
      </c>
      <c r="E662" s="21">
        <f t="shared" si="21"/>
        <v>-25098</v>
      </c>
    </row>
    <row r="663" spans="1:5" ht="11.25">
      <c r="A663" s="56">
        <v>20660</v>
      </c>
      <c r="B663" s="45" t="s">
        <v>2192</v>
      </c>
      <c r="C663" s="27">
        <f>+'[1]CGN96.001'!C664+'[1]CGN96.001Junta Central'!C664+'[1]CGN96.001Escuela'!C664</f>
        <v>0</v>
      </c>
      <c r="D663" s="27">
        <f>+'[1]CGN96.001'!D664+'[1]CGN96.001Junta Central'!D664+'[1]CGN96.001Escuela'!D664</f>
        <v>-806518</v>
      </c>
      <c r="E663" s="21">
        <f t="shared" si="21"/>
        <v>-806518</v>
      </c>
    </row>
    <row r="664" spans="1:5" ht="11.25">
      <c r="A664" s="56">
        <v>21100</v>
      </c>
      <c r="B664" s="44" t="s">
        <v>2194</v>
      </c>
      <c r="C664" s="24">
        <f>+'[1]CGN96.001'!C665+'[1]CGN96.001Junta Central'!C665+'[1]CGN96.001Escuela'!C665</f>
        <v>0</v>
      </c>
      <c r="D664" s="24">
        <f>+'[1]CGN96.001'!D665+'[1]CGN96.001Junta Central'!D665+'[1]CGN96.001Escuela'!D665</f>
        <v>-3974514</v>
      </c>
      <c r="E664" s="4">
        <f t="shared" si="21"/>
        <v>-3974514</v>
      </c>
    </row>
    <row r="665" spans="1:5" ht="11.25">
      <c r="A665" s="56">
        <v>21147</v>
      </c>
      <c r="B665" s="45" t="s">
        <v>2191</v>
      </c>
      <c r="C665" s="27">
        <f>+'[1]CGN96.001'!C666+'[1]CGN96.001Junta Central'!C666+'[1]CGN96.001Escuela'!C666</f>
        <v>0</v>
      </c>
      <c r="D665" s="27">
        <f>+'[1]CGN96.001'!D666+'[1]CGN96.001Junta Central'!D666+'[1]CGN96.001Escuela'!D666</f>
        <v>-3231032</v>
      </c>
      <c r="E665" s="21">
        <f t="shared" si="21"/>
        <v>-3231032</v>
      </c>
    </row>
    <row r="666" spans="1:5" ht="11.25">
      <c r="A666" s="56">
        <v>21160</v>
      </c>
      <c r="B666" s="45" t="s">
        <v>2192</v>
      </c>
      <c r="C666" s="27">
        <f>+'[1]CGN96.001'!C667+'[1]CGN96.001Junta Central'!C667+'[1]CGN96.001Escuela'!C667</f>
        <v>0</v>
      </c>
      <c r="D666" s="27">
        <f>+'[1]CGN96.001'!D667+'[1]CGN96.001Junta Central'!D667+'[1]CGN96.001Escuela'!D667</f>
        <v>-743482</v>
      </c>
      <c r="E666" s="21">
        <f t="shared" si="21"/>
        <v>-743482</v>
      </c>
    </row>
    <row r="667" spans="1:5" ht="11.25">
      <c r="A667" s="56">
        <v>25100</v>
      </c>
      <c r="B667" s="44" t="s">
        <v>2195</v>
      </c>
      <c r="C667" s="24">
        <f>+'[1]CGN96.001'!C668+'[1]CGN96.001Junta Central'!C668+'[1]CGN96.001Escuela'!C668</f>
        <v>0</v>
      </c>
      <c r="D667" s="24">
        <f>+'[1]CGN96.001'!D668+'[1]CGN96.001Junta Central'!D668+'[1]CGN96.001Escuela'!D668</f>
        <v>527863</v>
      </c>
      <c r="E667" s="4">
        <f t="shared" si="21"/>
        <v>527863</v>
      </c>
    </row>
    <row r="668" spans="1:5" ht="11.25">
      <c r="A668" s="56">
        <v>25102</v>
      </c>
      <c r="B668" s="45" t="s">
        <v>2196</v>
      </c>
      <c r="C668" s="27">
        <f>+'[1]CGN96.001'!C669+'[1]CGN96.001Junta Central'!C669+'[1]CGN96.001Escuela'!C669</f>
        <v>0</v>
      </c>
      <c r="D668" s="27">
        <f>+'[1]CGN96.001'!D669+'[1]CGN96.001Junta Central'!D669+'[1]CGN96.001Escuela'!D669</f>
        <v>527863</v>
      </c>
      <c r="E668" s="21">
        <f t="shared" si="21"/>
        <v>527863</v>
      </c>
    </row>
    <row r="669" spans="1:5" ht="11.25">
      <c r="A669" s="56">
        <v>25600</v>
      </c>
      <c r="B669" s="44" t="s">
        <v>2197</v>
      </c>
      <c r="C669" s="24">
        <f>+'[1]CGN96.001'!C670+'[1]CGN96.001Junta Central'!C670+'[1]CGN96.001Escuela'!C670</f>
        <v>0</v>
      </c>
      <c r="D669" s="24">
        <f>+'[1]CGN96.001'!D670+'[1]CGN96.001Junta Central'!D670+'[1]CGN96.001Escuela'!D670</f>
        <v>-32500</v>
      </c>
      <c r="E669" s="4">
        <f t="shared" si="21"/>
        <v>-32500</v>
      </c>
    </row>
    <row r="670" spans="1:5" ht="11.25">
      <c r="A670" s="56">
        <v>25602</v>
      </c>
      <c r="B670" s="45" t="s">
        <v>2191</v>
      </c>
      <c r="C670" s="27">
        <f>+'[1]CGN96.001'!C671+'[1]CGN96.001Junta Central'!C671+'[1]CGN96.001Escuela'!C671</f>
        <v>0</v>
      </c>
      <c r="D670" s="27">
        <f>+'[1]CGN96.001'!D671+'[1]CGN96.001Junta Central'!D671+'[1]CGN96.001Escuela'!D671</f>
        <v>-32500</v>
      </c>
      <c r="E670" s="21">
        <f t="shared" si="21"/>
        <v>-32500</v>
      </c>
    </row>
    <row r="671" spans="1:5" ht="11.25">
      <c r="A671" s="56">
        <v>26100</v>
      </c>
      <c r="B671" s="44" t="s">
        <v>2198</v>
      </c>
      <c r="C671" s="24">
        <f>+'[1]CGN96.001'!C672+'[1]CGN96.001Junta Central'!C672+'[1]CGN96.001Escuela'!C672</f>
        <v>0</v>
      </c>
      <c r="D671" s="24">
        <f>+'[1]CGN96.001'!D672+'[1]CGN96.001Junta Central'!D672+'[1]CGN96.001Escuela'!D672</f>
        <v>-495363</v>
      </c>
      <c r="E671" s="4">
        <f t="shared" si="21"/>
        <v>-495363</v>
      </c>
    </row>
    <row r="672" spans="1:5" ht="11.25">
      <c r="A672" s="56">
        <v>26102</v>
      </c>
      <c r="B672" s="45" t="s">
        <v>2191</v>
      </c>
      <c r="C672" s="27">
        <f>+'[1]CGN96.001'!C673+'[1]CGN96.001Junta Central'!C673+'[1]CGN96.001Escuela'!C673</f>
        <v>0</v>
      </c>
      <c r="D672" s="27">
        <f>+'[1]CGN96.001'!D673+'[1]CGN96.001Junta Central'!D673+'[1]CGN96.001Escuela'!D673</f>
        <v>-495363</v>
      </c>
      <c r="E672" s="21">
        <f t="shared" si="21"/>
        <v>-495363</v>
      </c>
    </row>
    <row r="673" spans="1:5" ht="11.25">
      <c r="A673" s="56">
        <v>30000</v>
      </c>
      <c r="B673" s="28" t="s">
        <v>2199</v>
      </c>
      <c r="C673" s="24">
        <f>+'[1]CGN96.001'!C674+'[1]CGN96.001Junta Central'!C674+'[1]CGN96.001Escuela'!C674</f>
        <v>0</v>
      </c>
      <c r="D673" s="24">
        <f>+'[1]CGN96.001'!D674+'[1]CGN96.001Junta Central'!D674+'[1]CGN96.001Escuela'!D674</f>
        <v>0</v>
      </c>
      <c r="E673" s="4">
        <f aca="true" t="shared" si="22" ref="E673:E736">+C673+D673</f>
        <v>0</v>
      </c>
    </row>
    <row r="674" spans="1:5" ht="11.25">
      <c r="A674" s="56">
        <v>30500</v>
      </c>
      <c r="B674" s="4" t="s">
        <v>2200</v>
      </c>
      <c r="C674" s="24">
        <f>+'[1]CGN96.001'!C675+'[1]CGN96.001Junta Central'!C675+'[1]CGN96.001Escuela'!C675</f>
        <v>0</v>
      </c>
      <c r="D674" s="24">
        <f>+'[1]CGN96.001'!D675+'[1]CGN96.001Junta Central'!D675+'[1]CGN96.001Escuela'!D675</f>
        <v>-12158538052</v>
      </c>
      <c r="E674" s="4">
        <f t="shared" si="22"/>
        <v>-12158538052</v>
      </c>
    </row>
    <row r="675" spans="1:5" ht="11.25">
      <c r="A675" s="56">
        <v>30511</v>
      </c>
      <c r="B675" s="21" t="s">
        <v>2201</v>
      </c>
      <c r="C675" s="27">
        <f>+'[1]CGN96.001'!C676+'[1]CGN96.001Junta Central'!C676+'[1]CGN96.001Escuela'!C676</f>
        <v>0</v>
      </c>
      <c r="D675" s="27">
        <f>+'[1]CGN96.001'!D676+'[1]CGN96.001Junta Central'!D676+'[1]CGN96.001Escuela'!D676</f>
        <v>-13006925</v>
      </c>
      <c r="E675" s="21">
        <f t="shared" si="22"/>
        <v>-13006925</v>
      </c>
    </row>
    <row r="676" spans="1:5" ht="11.25">
      <c r="A676" s="56">
        <v>30512</v>
      </c>
      <c r="B676" s="21" t="s">
        <v>2202</v>
      </c>
      <c r="C676" s="27">
        <f>+'[1]CGN96.001'!C677+'[1]CGN96.001Junta Central'!C677+'[1]CGN96.001Escuela'!C677</f>
        <v>0</v>
      </c>
      <c r="D676" s="27">
        <f>+'[1]CGN96.001'!D677+'[1]CGN96.001Junta Central'!D677+'[1]CGN96.001Escuela'!D677</f>
        <v>-5006339</v>
      </c>
      <c r="E676" s="21">
        <f t="shared" si="22"/>
        <v>-5006339</v>
      </c>
    </row>
    <row r="677" spans="1:5" ht="11.25">
      <c r="A677" s="56">
        <v>30513</v>
      </c>
      <c r="B677" s="21" t="s">
        <v>2203</v>
      </c>
      <c r="C677" s="27">
        <f>+'[1]CGN96.001'!C678+'[1]CGN96.001Junta Central'!C678+'[1]CGN96.001Escuela'!C678</f>
        <v>0</v>
      </c>
      <c r="D677" s="27">
        <f>+'[1]CGN96.001'!D678+'[1]CGN96.001Junta Central'!D678+'[1]CGN96.001Escuela'!D678</f>
        <v>-1644755</v>
      </c>
      <c r="E677" s="21">
        <f t="shared" si="22"/>
        <v>-1644755</v>
      </c>
    </row>
    <row r="678" spans="1:5" ht="11.25">
      <c r="A678" s="56">
        <v>30514</v>
      </c>
      <c r="B678" s="21" t="s">
        <v>2204</v>
      </c>
      <c r="C678" s="27">
        <f>+'[1]CGN96.001'!C679+'[1]CGN96.001Junta Central'!C679+'[1]CGN96.001Escuela'!C679</f>
        <v>0</v>
      </c>
      <c r="D678" s="27">
        <f>+'[1]CGN96.001'!D679+'[1]CGN96.001Junta Central'!D679+'[1]CGN96.001Escuela'!D679</f>
        <v>-2208364</v>
      </c>
      <c r="E678" s="21">
        <f t="shared" si="22"/>
        <v>-2208364</v>
      </c>
    </row>
    <row r="679" spans="1:5" ht="11.25">
      <c r="A679" s="56">
        <v>30515</v>
      </c>
      <c r="B679" s="21" t="s">
        <v>2205</v>
      </c>
      <c r="C679" s="27">
        <f>+'[1]CGN96.001'!C680+'[1]CGN96.001Junta Central'!C680+'[1]CGN96.001Escuela'!C680</f>
        <v>0</v>
      </c>
      <c r="D679" s="27">
        <f>+'[1]CGN96.001'!D680+'[1]CGN96.001Junta Central'!D680+'[1]CGN96.001Escuela'!D680</f>
        <v>-2227783</v>
      </c>
      <c r="E679" s="21">
        <f t="shared" si="22"/>
        <v>-2227783</v>
      </c>
    </row>
    <row r="680" spans="1:5" ht="11.25">
      <c r="A680" s="56">
        <v>30516</v>
      </c>
      <c r="B680" s="21" t="s">
        <v>2206</v>
      </c>
      <c r="C680" s="27">
        <f>+'[1]CGN96.001'!C681+'[1]CGN96.001Junta Central'!C681+'[1]CGN96.001Escuela'!C681</f>
        <v>0</v>
      </c>
      <c r="D680" s="27">
        <f>+'[1]CGN96.001'!D681+'[1]CGN96.001Junta Central'!D681+'[1]CGN96.001Escuela'!D681</f>
        <v>-4762305</v>
      </c>
      <c r="E680" s="21">
        <f t="shared" si="22"/>
        <v>-4762305</v>
      </c>
    </row>
    <row r="681" spans="1:5" ht="11.25">
      <c r="A681" s="56">
        <v>30517</v>
      </c>
      <c r="B681" s="21" t="s">
        <v>2207</v>
      </c>
      <c r="C681" s="27">
        <f>+'[1]CGN96.001'!C682+'[1]CGN96.001Junta Central'!C682+'[1]CGN96.001Escuela'!C682</f>
        <v>0</v>
      </c>
      <c r="D681" s="27">
        <f>+'[1]CGN96.001'!D682+'[1]CGN96.001Junta Central'!D682+'[1]CGN96.001Escuela'!D682</f>
        <v>-157777</v>
      </c>
      <c r="E681" s="21">
        <f t="shared" si="22"/>
        <v>-157777</v>
      </c>
    </row>
    <row r="682" spans="1:5" ht="11.25">
      <c r="A682" s="56" t="s">
        <v>2208</v>
      </c>
      <c r="B682" s="21" t="s">
        <v>2192</v>
      </c>
      <c r="C682" s="27">
        <f>+'[1]CGN96.001'!C683+'[1]CGN96.001Junta Central'!C683+'[1]CGN96.001Escuela'!C683</f>
        <v>0</v>
      </c>
      <c r="D682" s="27">
        <f>+'[1]CGN96.001'!D683+'[1]CGN96.001Junta Central'!D683+'[1]CGN96.001Escuela'!D683</f>
        <v>-22809484</v>
      </c>
      <c r="E682" s="21">
        <f t="shared" si="22"/>
        <v>-22809484</v>
      </c>
    </row>
    <row r="683" spans="1:5" ht="11.25">
      <c r="A683" s="56">
        <v>30521</v>
      </c>
      <c r="B683" s="21" t="s">
        <v>2209</v>
      </c>
      <c r="C683" s="27">
        <f>+'[1]CGN96.001'!C684+'[1]CGN96.001Junta Central'!C684+'[1]CGN96.001Escuela'!C684</f>
        <v>0</v>
      </c>
      <c r="D683" s="27">
        <f>+'[1]CGN96.001'!D684+'[1]CGN96.001Junta Central'!D684+'[1]CGN96.001Escuela'!D684</f>
        <v>-686656465</v>
      </c>
      <c r="E683" s="21">
        <f t="shared" si="22"/>
        <v>-686656465</v>
      </c>
    </row>
    <row r="684" spans="1:5" ht="11.25">
      <c r="A684" s="56">
        <v>30532</v>
      </c>
      <c r="B684" s="21" t="s">
        <v>2210</v>
      </c>
      <c r="C684" s="27">
        <f>+'[1]CGN96.001'!C685+'[1]CGN96.001Junta Central'!C685+'[1]CGN96.001Escuela'!C685</f>
        <v>0</v>
      </c>
      <c r="D684" s="27">
        <f>+'[1]CGN96.001'!D685+'[1]CGN96.001Junta Central'!D685+'[1]CGN96.001Escuela'!D685</f>
        <v>-578733088</v>
      </c>
      <c r="E684" s="21">
        <f t="shared" si="22"/>
        <v>-578733088</v>
      </c>
    </row>
    <row r="685" spans="1:5" ht="11.25">
      <c r="A685" s="56">
        <v>30534</v>
      </c>
      <c r="B685" s="21" t="s">
        <v>2211</v>
      </c>
      <c r="C685" s="27">
        <f>+'[1]CGN96.001'!C686+'[1]CGN96.001Junta Central'!C686+'[1]CGN96.001Escuela'!C686</f>
        <v>0</v>
      </c>
      <c r="D685" s="27">
        <f>+'[1]CGN96.001'!D686+'[1]CGN96.001Junta Central'!D686+'[1]CGN96.001Escuela'!D686</f>
        <v>-119071</v>
      </c>
      <c r="E685" s="21">
        <f t="shared" si="22"/>
        <v>-119071</v>
      </c>
    </row>
    <row r="686" spans="1:5" ht="11.25">
      <c r="A686" s="56">
        <v>30538</v>
      </c>
      <c r="B686" s="21" t="s">
        <v>2212</v>
      </c>
      <c r="C686" s="27">
        <f>+'[1]CGN96.001'!C687+'[1]CGN96.001Junta Central'!C687+'[1]CGN96.001Escuela'!C687</f>
        <v>0</v>
      </c>
      <c r="D686" s="27">
        <f>+'[1]CGN96.001'!D687+'[1]CGN96.001Junta Central'!D687+'[1]CGN96.001Escuela'!D687</f>
        <v>-1787441414</v>
      </c>
      <c r="E686" s="21">
        <f t="shared" si="22"/>
        <v>-1787441414</v>
      </c>
    </row>
    <row r="687" spans="1:5" ht="11.25">
      <c r="A687" s="56">
        <v>30543</v>
      </c>
      <c r="B687" s="21" t="s">
        <v>2213</v>
      </c>
      <c r="C687" s="27">
        <f>+'[1]CGN96.001'!C688+'[1]CGN96.001Junta Central'!C688+'[1]CGN96.001Escuela'!C688</f>
        <v>0</v>
      </c>
      <c r="D687" s="27">
        <f>+'[1]CGN96.001'!D688+'[1]CGN96.001Junta Central'!D688+'[1]CGN96.001Escuela'!D688</f>
        <v>-6555795</v>
      </c>
      <c r="E687" s="21">
        <f t="shared" si="22"/>
        <v>-6555795</v>
      </c>
    </row>
    <row r="688" spans="1:5" ht="11.25">
      <c r="A688" s="56">
        <v>30544</v>
      </c>
      <c r="B688" s="21" t="s">
        <v>2214</v>
      </c>
      <c r="C688" s="27">
        <f>+'[1]CGN96.001'!C689+'[1]CGN96.001Junta Central'!C689+'[1]CGN96.001Escuela'!C689</f>
        <v>0</v>
      </c>
      <c r="D688" s="27">
        <f>+'[1]CGN96.001'!D689+'[1]CGN96.001Junta Central'!D689+'[1]CGN96.001Escuela'!D689</f>
        <v>-4770523</v>
      </c>
      <c r="E688" s="21">
        <f t="shared" si="22"/>
        <v>-4770523</v>
      </c>
    </row>
    <row r="689" spans="1:5" ht="11.25">
      <c r="A689" s="56">
        <v>30546</v>
      </c>
      <c r="B689" s="21" t="s">
        <v>2215</v>
      </c>
      <c r="C689" s="27">
        <f>+'[1]CGN96.001'!C690+'[1]CGN96.001Junta Central'!C690+'[1]CGN96.001Escuela'!C690</f>
        <v>0</v>
      </c>
      <c r="D689" s="27">
        <f>+'[1]CGN96.001'!D690+'[1]CGN96.001Junta Central'!D690+'[1]CGN96.001Escuela'!D690</f>
        <v>-115032997</v>
      </c>
      <c r="E689" s="21">
        <f t="shared" si="22"/>
        <v>-115032997</v>
      </c>
    </row>
    <row r="690" spans="1:5" ht="11.25">
      <c r="A690" s="56">
        <v>30558</v>
      </c>
      <c r="B690" s="21" t="s">
        <v>2216</v>
      </c>
      <c r="C690" s="27">
        <f>+'[1]CGN96.001'!C691+'[1]CGN96.001Junta Central'!C691+'[1]CGN96.001Escuela'!C691</f>
        <v>0</v>
      </c>
      <c r="D690" s="27">
        <f>+'[1]CGN96.001'!D691+'[1]CGN96.001Junta Central'!D691+'[1]CGN96.001Escuela'!D691</f>
        <v>-363736290</v>
      </c>
      <c r="E690" s="21">
        <f t="shared" si="22"/>
        <v>-363736290</v>
      </c>
    </row>
    <row r="691" spans="1:5" ht="11.25">
      <c r="A691" s="56">
        <v>30591</v>
      </c>
      <c r="B691" s="21" t="s">
        <v>2217</v>
      </c>
      <c r="C691" s="27">
        <f>+'[1]CGN96.001'!C692+'[1]CGN96.001Junta Central'!C692+'[1]CGN96.001Escuela'!C692</f>
        <v>0</v>
      </c>
      <c r="D691" s="27">
        <f>+'[1]CGN96.001'!D692+'[1]CGN96.001Junta Central'!D692+'[1]CGN96.001Escuela'!D692</f>
        <v>-8563668677</v>
      </c>
      <c r="E691" s="21">
        <f t="shared" si="22"/>
        <v>-8563668677</v>
      </c>
    </row>
    <row r="692" spans="1:5" ht="11.25">
      <c r="A692" s="56">
        <v>31000</v>
      </c>
      <c r="B692" s="4" t="s">
        <v>2218</v>
      </c>
      <c r="C692" s="24">
        <f>+'[1]CGN96.001'!C693+'[1]CGN96.001Junta Central'!C693+'[1]CGN96.001Escuela'!C693</f>
        <v>0</v>
      </c>
      <c r="D692" s="24">
        <f>+'[1]CGN96.001'!D693+'[1]CGN96.001Junta Central'!D693+'[1]CGN96.001Escuela'!D693</f>
        <v>582626006</v>
      </c>
      <c r="E692" s="4">
        <f t="shared" si="22"/>
        <v>582626006</v>
      </c>
    </row>
    <row r="693" spans="1:5" ht="11.25">
      <c r="A693" s="56">
        <v>31011</v>
      </c>
      <c r="B693" s="21" t="s">
        <v>2201</v>
      </c>
      <c r="C693" s="27">
        <f>+'[1]CGN96.001'!C694+'[1]CGN96.001Junta Central'!C694+'[1]CGN96.001Escuela'!C694</f>
        <v>0</v>
      </c>
      <c r="D693" s="27">
        <f>+'[1]CGN96.001'!D694+'[1]CGN96.001Junta Central'!D694+'[1]CGN96.001Escuela'!D694</f>
        <v>702040</v>
      </c>
      <c r="E693" s="21">
        <f t="shared" si="22"/>
        <v>702040</v>
      </c>
    </row>
    <row r="694" spans="1:5" ht="11.25">
      <c r="A694" s="56">
        <v>31012</v>
      </c>
      <c r="B694" s="21" t="s">
        <v>2202</v>
      </c>
      <c r="C694" s="27">
        <f>+'[1]CGN96.001'!C695+'[1]CGN96.001Junta Central'!C695+'[1]CGN96.001Escuela'!C695</f>
        <v>0</v>
      </c>
      <c r="D694" s="27">
        <f>+'[1]CGN96.001'!D695+'[1]CGN96.001Junta Central'!D695+'[1]CGN96.001Escuela'!D695</f>
        <v>206271</v>
      </c>
      <c r="E694" s="21">
        <f t="shared" si="22"/>
        <v>206271</v>
      </c>
    </row>
    <row r="695" spans="1:5" ht="11.25">
      <c r="A695" s="56">
        <v>31013</v>
      </c>
      <c r="B695" s="21" t="s">
        <v>2203</v>
      </c>
      <c r="C695" s="27">
        <f>+'[1]CGN96.001'!C696+'[1]CGN96.001Junta Central'!C696+'[1]CGN96.001Escuela'!C696</f>
        <v>0</v>
      </c>
      <c r="D695" s="27">
        <f>+'[1]CGN96.001'!D696+'[1]CGN96.001Junta Central'!D696+'[1]CGN96.001Escuela'!D696</f>
        <v>93452</v>
      </c>
      <c r="E695" s="21">
        <f t="shared" si="22"/>
        <v>93452</v>
      </c>
    </row>
    <row r="696" spans="1:5" ht="11.25">
      <c r="A696" s="56">
        <v>31014</v>
      </c>
      <c r="B696" s="21" t="s">
        <v>2204</v>
      </c>
      <c r="C696" s="27">
        <f>+'[1]CGN96.001'!C697+'[1]CGN96.001Junta Central'!C697+'[1]CGN96.001Escuela'!C697</f>
        <v>0</v>
      </c>
      <c r="D696" s="27">
        <f>+'[1]CGN96.001'!D697+'[1]CGN96.001Junta Central'!D697+'[1]CGN96.001Escuela'!D697</f>
        <v>343264</v>
      </c>
      <c r="E696" s="21">
        <f t="shared" si="22"/>
        <v>343264</v>
      </c>
    </row>
    <row r="697" spans="1:5" ht="11.25">
      <c r="A697" s="56">
        <v>31015</v>
      </c>
      <c r="B697" s="21" t="s">
        <v>2205</v>
      </c>
      <c r="C697" s="27">
        <f>+'[1]CGN96.001'!C698+'[1]CGN96.001Junta Central'!C698+'[1]CGN96.001Escuela'!C698</f>
        <v>0</v>
      </c>
      <c r="D697" s="27">
        <f>+'[1]CGN96.001'!D698+'[1]CGN96.001Junta Central'!D698+'[1]CGN96.001Escuela'!D698</f>
        <v>293064</v>
      </c>
      <c r="E697" s="21">
        <f t="shared" si="22"/>
        <v>293064</v>
      </c>
    </row>
    <row r="698" spans="1:5" ht="11.25">
      <c r="A698" s="56">
        <v>31016</v>
      </c>
      <c r="B698" s="21" t="s">
        <v>2206</v>
      </c>
      <c r="C698" s="27">
        <f>+'[1]CGN96.001'!C699+'[1]CGN96.001Junta Central'!C699+'[1]CGN96.001Escuela'!C699</f>
        <v>0</v>
      </c>
      <c r="D698" s="27">
        <f>+'[1]CGN96.001'!D699+'[1]CGN96.001Junta Central'!D699+'[1]CGN96.001Escuela'!D699</f>
        <v>539210</v>
      </c>
      <c r="E698" s="21">
        <f t="shared" si="22"/>
        <v>539210</v>
      </c>
    </row>
    <row r="699" spans="1:5" ht="11.25">
      <c r="A699" s="56">
        <v>31017</v>
      </c>
      <c r="B699" s="21" t="s">
        <v>2207</v>
      </c>
      <c r="C699" s="27">
        <f>+'[1]CGN96.001'!C700+'[1]CGN96.001Junta Central'!C700+'[1]CGN96.001Escuela'!C700</f>
        <v>0</v>
      </c>
      <c r="D699" s="27">
        <f>+'[1]CGN96.001'!D700+'[1]CGN96.001Junta Central'!D700+'[1]CGN96.001Escuela'!D700</f>
        <v>110276</v>
      </c>
      <c r="E699" s="21">
        <f t="shared" si="22"/>
        <v>110276</v>
      </c>
    </row>
    <row r="700" spans="1:5" ht="11.25">
      <c r="A700" s="56">
        <v>31018</v>
      </c>
      <c r="B700" s="21" t="s">
        <v>2219</v>
      </c>
      <c r="C700" s="27">
        <f>+'[1]CGN96.001'!C701+'[1]CGN96.001Junta Central'!C701+'[1]CGN96.001Escuela'!C701</f>
        <v>0</v>
      </c>
      <c r="D700" s="27">
        <f>+'[1]CGN96.001'!D701+'[1]CGN96.001Junta Central'!D701+'[1]CGN96.001Escuela'!D701</f>
        <v>0</v>
      </c>
      <c r="E700" s="21">
        <f t="shared" si="22"/>
        <v>0</v>
      </c>
    </row>
    <row r="701" spans="1:5" ht="11.25">
      <c r="A701" s="56">
        <v>31020</v>
      </c>
      <c r="B701" s="21" t="s">
        <v>2192</v>
      </c>
      <c r="C701" s="27">
        <f>+'[1]CGN96.001'!C702+'[1]CGN96.001Junta Central'!C702+'[1]CGN96.001Escuela'!C702</f>
        <v>0</v>
      </c>
      <c r="D701" s="27">
        <f>+'[1]CGN96.001'!D702+'[1]CGN96.001Junta Central'!D702+'[1]CGN96.001Escuela'!D702</f>
        <v>22809484</v>
      </c>
      <c r="E701" s="21">
        <f t="shared" si="22"/>
        <v>22809484</v>
      </c>
    </row>
    <row r="702" spans="1:5" ht="11.25">
      <c r="A702" s="56">
        <v>31021</v>
      </c>
      <c r="B702" s="21" t="s">
        <v>2209</v>
      </c>
      <c r="C702" s="27">
        <f>+'[1]CGN96.001'!C703+'[1]CGN96.001Junta Central'!C703+'[1]CGN96.001Escuela'!C703</f>
        <v>0</v>
      </c>
      <c r="D702" s="27">
        <f>+'[1]CGN96.001'!D703+'[1]CGN96.001Junta Central'!D703+'[1]CGN96.001Escuela'!D703</f>
        <v>1786335</v>
      </c>
      <c r="E702" s="21">
        <f t="shared" si="22"/>
        <v>1786335</v>
      </c>
    </row>
    <row r="703" spans="1:5" ht="11.25">
      <c r="A703" s="56">
        <v>31032</v>
      </c>
      <c r="B703" s="21" t="s">
        <v>2210</v>
      </c>
      <c r="C703" s="27">
        <f>+'[1]CGN96.001'!C704+'[1]CGN96.001Junta Central'!C704+'[1]CGN96.001Escuela'!C704</f>
        <v>0</v>
      </c>
      <c r="D703" s="27">
        <f>+'[1]CGN96.001'!D704+'[1]CGN96.001Junta Central'!D704+'[1]CGN96.001Escuela'!D704</f>
        <v>0</v>
      </c>
      <c r="E703" s="21">
        <f t="shared" si="22"/>
        <v>0</v>
      </c>
    </row>
    <row r="704" spans="1:5" ht="11.25">
      <c r="A704" s="56">
        <v>31034</v>
      </c>
      <c r="B704" s="21" t="s">
        <v>2211</v>
      </c>
      <c r="C704" s="27">
        <f>+'[1]CGN96.001'!C705+'[1]CGN96.001Junta Central'!C705+'[1]CGN96.001Escuela'!C705</f>
        <v>0</v>
      </c>
      <c r="D704" s="27">
        <f>+'[1]CGN96.001'!D705+'[1]CGN96.001Junta Central'!D705+'[1]CGN96.001Escuela'!D705</f>
        <v>0</v>
      </c>
      <c r="E704" s="21">
        <f t="shared" si="22"/>
        <v>0</v>
      </c>
    </row>
    <row r="705" spans="1:5" ht="11.25">
      <c r="A705" s="56">
        <v>31038</v>
      </c>
      <c r="B705" s="21" t="s">
        <v>2212</v>
      </c>
      <c r="C705" s="27">
        <f>+'[1]CGN96.001'!C706+'[1]CGN96.001Junta Central'!C706+'[1]CGN96.001Escuela'!C706</f>
        <v>0</v>
      </c>
      <c r="D705" s="27">
        <f>+'[1]CGN96.001'!D706+'[1]CGN96.001Junta Central'!D706+'[1]CGN96.001Escuela'!D706</f>
        <v>246639580</v>
      </c>
      <c r="E705" s="21">
        <f t="shared" si="22"/>
        <v>246639580</v>
      </c>
    </row>
    <row r="706" spans="1:5" ht="11.25">
      <c r="A706" s="56">
        <v>31043</v>
      </c>
      <c r="B706" s="21" t="s">
        <v>2220</v>
      </c>
      <c r="C706" s="27">
        <f>+'[1]CGN96.001'!C707+'[1]CGN96.001Junta Central'!C707+'[1]CGN96.001Escuela'!C707</f>
        <v>0</v>
      </c>
      <c r="D706" s="27">
        <f>+'[1]CGN96.001'!D707+'[1]CGN96.001Junta Central'!D707+'[1]CGN96.001Escuela'!D707</f>
        <v>81927</v>
      </c>
      <c r="E706" s="21">
        <f t="shared" si="22"/>
        <v>81927</v>
      </c>
    </row>
    <row r="707" spans="1:5" ht="11.25">
      <c r="A707" s="56">
        <v>31044</v>
      </c>
      <c r="B707" s="21" t="s">
        <v>2221</v>
      </c>
      <c r="C707" s="27">
        <f>+'[1]CGN96.001'!C708+'[1]CGN96.001Junta Central'!C708+'[1]CGN96.001Escuela'!C708</f>
        <v>0</v>
      </c>
      <c r="D707" s="27">
        <f>+'[1]CGN96.001'!D708+'[1]CGN96.001Junta Central'!D708+'[1]CGN96.001Escuela'!D708</f>
        <v>0</v>
      </c>
      <c r="E707" s="21">
        <f t="shared" si="22"/>
        <v>0</v>
      </c>
    </row>
    <row r="708" spans="1:5" ht="11.25">
      <c r="A708" s="56">
        <v>31046</v>
      </c>
      <c r="B708" s="21" t="s">
        <v>2215</v>
      </c>
      <c r="C708" s="27">
        <f>+'[1]CGN96.001'!C709+'[1]CGN96.001Junta Central'!C709+'[1]CGN96.001Escuela'!C709</f>
        <v>0</v>
      </c>
      <c r="D708" s="27">
        <f>+'[1]CGN96.001'!D709+'[1]CGN96.001Junta Central'!D709+'[1]CGN96.001Escuela'!D709</f>
        <v>113570463</v>
      </c>
      <c r="E708" s="21">
        <f t="shared" si="22"/>
        <v>113570463</v>
      </c>
    </row>
    <row r="709" spans="1:5" ht="11.25">
      <c r="A709" s="56">
        <v>31058</v>
      </c>
      <c r="B709" s="21" t="s">
        <v>2222</v>
      </c>
      <c r="C709" s="27">
        <f>+'[1]CGN96.001'!C710+'[1]CGN96.001Junta Central'!C710+'[1]CGN96.001Escuela'!C710</f>
        <v>0</v>
      </c>
      <c r="D709" s="27">
        <f>+'[1]CGN96.001'!D710+'[1]CGN96.001Junta Central'!D710+'[1]CGN96.001Escuela'!D710</f>
        <v>150679024</v>
      </c>
      <c r="E709" s="21">
        <f t="shared" si="22"/>
        <v>150679024</v>
      </c>
    </row>
    <row r="710" spans="1:5" ht="11.25">
      <c r="A710" s="56">
        <v>31091</v>
      </c>
      <c r="B710" s="21" t="s">
        <v>2217</v>
      </c>
      <c r="C710" s="27">
        <f>+'[1]CGN96.001'!C711+'[1]CGN96.001Junta Central'!C711+'[1]CGN96.001Escuela'!C711</f>
        <v>0</v>
      </c>
      <c r="D710" s="27">
        <f>+'[1]CGN96.001'!D711+'[1]CGN96.001Junta Central'!D711+'[1]CGN96.001Escuela'!D711</f>
        <v>44771616</v>
      </c>
      <c r="E710" s="21">
        <f t="shared" si="22"/>
        <v>44771616</v>
      </c>
    </row>
    <row r="711" spans="1:5" ht="11.25">
      <c r="A711" s="56">
        <v>31200</v>
      </c>
      <c r="B711" s="4" t="s">
        <v>2223</v>
      </c>
      <c r="C711" s="24">
        <f>+'[1]CGN96.001'!C712+'[1]CGN96.001Junta Central'!C712+'[1]CGN96.001Escuela'!C712</f>
        <v>0</v>
      </c>
      <c r="D711" s="24">
        <f>+'[1]CGN96.001'!D712+'[1]CGN96.001Junta Central'!D712+'[1]CGN96.001Escuela'!D712</f>
        <v>2366056973</v>
      </c>
      <c r="E711" s="4">
        <f t="shared" si="22"/>
        <v>2366056973</v>
      </c>
    </row>
    <row r="712" spans="1:5" ht="11.25">
      <c r="A712" s="56">
        <v>31211</v>
      </c>
      <c r="B712" s="21" t="s">
        <v>2201</v>
      </c>
      <c r="C712" s="27">
        <f>+'[1]CGN96.001'!C713+'[1]CGN96.001Junta Central'!C713+'[1]CGN96.001Escuela'!C713</f>
        <v>0</v>
      </c>
      <c r="D712" s="27">
        <f>+'[1]CGN96.001'!D713+'[1]CGN96.001Junta Central'!D713+'[1]CGN96.001Escuela'!D713</f>
        <v>3421555</v>
      </c>
      <c r="E712" s="21">
        <f t="shared" si="22"/>
        <v>3421555</v>
      </c>
    </row>
    <row r="713" spans="1:5" ht="11.25">
      <c r="A713" s="56">
        <v>31212</v>
      </c>
      <c r="B713" s="21" t="s">
        <v>2202</v>
      </c>
      <c r="C713" s="27">
        <f>+'[1]CGN96.001'!C714+'[1]CGN96.001Junta Central'!C714+'[1]CGN96.001Escuela'!C714</f>
        <v>0</v>
      </c>
      <c r="D713" s="27">
        <f>+'[1]CGN96.001'!D714+'[1]CGN96.001Junta Central'!D714+'[1]CGN96.001Escuela'!D714</f>
        <v>243558</v>
      </c>
      <c r="E713" s="21">
        <f t="shared" si="22"/>
        <v>243558</v>
      </c>
    </row>
    <row r="714" spans="1:5" ht="11.25">
      <c r="A714" s="56">
        <v>31213</v>
      </c>
      <c r="B714" s="21" t="s">
        <v>2224</v>
      </c>
      <c r="C714" s="27">
        <f>+'[1]CGN96.001'!C715+'[1]CGN96.001Junta Central'!C715+'[1]CGN96.001Escuela'!C715</f>
        <v>0</v>
      </c>
      <c r="D714" s="27">
        <f>+'[1]CGN96.001'!D715+'[1]CGN96.001Junta Central'!D715+'[1]CGN96.001Escuela'!D715</f>
        <v>409349</v>
      </c>
      <c r="E714" s="21">
        <f t="shared" si="22"/>
        <v>409349</v>
      </c>
    </row>
    <row r="715" spans="1:5" ht="11.25">
      <c r="A715" s="56">
        <v>31214</v>
      </c>
      <c r="B715" s="21" t="s">
        <v>2225</v>
      </c>
      <c r="C715" s="27">
        <f>+'[1]CGN96.001'!C716+'[1]CGN96.001Junta Central'!C716+'[1]CGN96.001Escuela'!C716</f>
        <v>0</v>
      </c>
      <c r="D715" s="27">
        <f>+'[1]CGN96.001'!D716+'[1]CGN96.001Junta Central'!D716+'[1]CGN96.001Escuela'!D716</f>
        <v>270553</v>
      </c>
      <c r="E715" s="21">
        <f t="shared" si="22"/>
        <v>270553</v>
      </c>
    </row>
    <row r="716" spans="1:5" ht="11.25">
      <c r="A716" s="56">
        <v>31215</v>
      </c>
      <c r="B716" s="21" t="s">
        <v>2205</v>
      </c>
      <c r="C716" s="27">
        <f>+'[1]CGN96.001'!C717+'[1]CGN96.001Junta Central'!C717+'[1]CGN96.001Escuela'!C717</f>
        <v>0</v>
      </c>
      <c r="D716" s="27">
        <f>+'[1]CGN96.001'!D717+'[1]CGN96.001Junta Central'!D717+'[1]CGN96.001Escuela'!D717</f>
        <v>22133</v>
      </c>
      <c r="E716" s="21">
        <f t="shared" si="22"/>
        <v>22133</v>
      </c>
    </row>
    <row r="717" spans="1:5" ht="11.25">
      <c r="A717" s="56">
        <v>31216</v>
      </c>
      <c r="B717" s="21" t="s">
        <v>2206</v>
      </c>
      <c r="C717" s="27">
        <f>+'[1]CGN96.001'!C718+'[1]CGN96.001Junta Central'!C718+'[1]CGN96.001Escuela'!C718</f>
        <v>0</v>
      </c>
      <c r="D717" s="27">
        <f>+'[1]CGN96.001'!D718+'[1]CGN96.001Junta Central'!D718+'[1]CGN96.001Escuela'!D718</f>
        <v>322524</v>
      </c>
      <c r="E717" s="21">
        <f t="shared" si="22"/>
        <v>322524</v>
      </c>
    </row>
    <row r="718" spans="1:5" ht="11.25">
      <c r="A718" s="56">
        <v>31217</v>
      </c>
      <c r="B718" s="21" t="s">
        <v>2226</v>
      </c>
      <c r="C718" s="27">
        <f>+'[1]CGN96.001'!C719+'[1]CGN96.001Junta Central'!C719+'[1]CGN96.001Escuela'!C719</f>
        <v>0</v>
      </c>
      <c r="D718" s="27">
        <f>+'[1]CGN96.001'!D719+'[1]CGN96.001Junta Central'!D719+'[1]CGN96.001Escuela'!D719</f>
        <v>2574</v>
      </c>
      <c r="E718" s="21">
        <f t="shared" si="22"/>
        <v>2574</v>
      </c>
    </row>
    <row r="719" spans="1:5" ht="11.25">
      <c r="A719" s="56">
        <v>31218</v>
      </c>
      <c r="B719" s="21" t="s">
        <v>2219</v>
      </c>
      <c r="C719" s="27">
        <f>+'[1]CGN96.001'!C720+'[1]CGN96.001Junta Central'!C720+'[1]CGN96.001Escuela'!C720</f>
        <v>0</v>
      </c>
      <c r="D719" s="27">
        <f>+'[1]CGN96.001'!D720+'[1]CGN96.001Junta Central'!D720+'[1]CGN96.001Escuela'!D720</f>
        <v>0</v>
      </c>
      <c r="E719" s="21">
        <f t="shared" si="22"/>
        <v>0</v>
      </c>
    </row>
    <row r="720" spans="1:5" ht="11.25">
      <c r="A720" s="56">
        <v>31220</v>
      </c>
      <c r="B720" s="21" t="s">
        <v>2192</v>
      </c>
      <c r="C720" s="27">
        <f>+'[1]CGN96.001'!C721+'[1]CGN96.001Junta Central'!C721+'[1]CGN96.001Escuela'!C721</f>
        <v>0</v>
      </c>
      <c r="D720" s="27">
        <f>+'[1]CGN96.001'!D721+'[1]CGN96.001Junta Central'!D721+'[1]CGN96.001Escuela'!D721</f>
        <v>0</v>
      </c>
      <c r="E720" s="21">
        <f t="shared" si="22"/>
        <v>0</v>
      </c>
    </row>
    <row r="721" spans="1:5" ht="11.25">
      <c r="A721" s="56">
        <v>31221</v>
      </c>
      <c r="B721" s="21" t="s">
        <v>2227</v>
      </c>
      <c r="C721" s="27">
        <f>+'[1]CGN96.001'!C722+'[1]CGN96.001Junta Central'!C722+'[1]CGN96.001Escuela'!C722</f>
        <v>0</v>
      </c>
      <c r="D721" s="27">
        <f>+'[1]CGN96.001'!D722+'[1]CGN96.001Junta Central'!D722+'[1]CGN96.001Escuela'!D722</f>
        <v>215907390</v>
      </c>
      <c r="E721" s="21">
        <f t="shared" si="22"/>
        <v>215907390</v>
      </c>
    </row>
    <row r="722" spans="1:5" ht="11.25">
      <c r="A722" s="56">
        <v>31232</v>
      </c>
      <c r="B722" s="21" t="s">
        <v>2228</v>
      </c>
      <c r="C722" s="27">
        <f>+'[1]CGN96.001'!C723+'[1]CGN96.001Junta Central'!C723+'[1]CGN96.001Escuela'!C723</f>
        <v>0</v>
      </c>
      <c r="D722" s="27">
        <f>+'[1]CGN96.001'!D723+'[1]CGN96.001Junta Central'!D723+'[1]CGN96.001Escuela'!D723</f>
        <v>169520745</v>
      </c>
      <c r="E722" s="21">
        <f t="shared" si="22"/>
        <v>169520745</v>
      </c>
    </row>
    <row r="723" spans="1:5" ht="11.25">
      <c r="A723" s="56">
        <v>31234</v>
      </c>
      <c r="B723" s="21" t="s">
        <v>2229</v>
      </c>
      <c r="C723" s="27">
        <f>+'[1]CGN96.001'!C724+'[1]CGN96.001Junta Central'!C724+'[1]CGN96.001Escuela'!C724</f>
        <v>0</v>
      </c>
      <c r="D723" s="27">
        <f>+'[1]CGN96.001'!D724+'[1]CGN96.001Junta Central'!D724+'[1]CGN96.001Escuela'!D724</f>
        <v>3026</v>
      </c>
      <c r="E723" s="21">
        <f t="shared" si="22"/>
        <v>3026</v>
      </c>
    </row>
    <row r="724" spans="1:5" ht="11.25">
      <c r="A724" s="56">
        <v>31238</v>
      </c>
      <c r="B724" s="21" t="s">
        <v>2212</v>
      </c>
      <c r="C724" s="27">
        <f>+'[1]CGN96.001'!C725+'[1]CGN96.001Junta Central'!C725+'[1]CGN96.001Escuela'!C725</f>
        <v>0</v>
      </c>
      <c r="D724" s="27">
        <f>+'[1]CGN96.001'!D725+'[1]CGN96.001Junta Central'!D725+'[1]CGN96.001Escuela'!D725</f>
        <v>137640337</v>
      </c>
      <c r="E724" s="21">
        <f t="shared" si="22"/>
        <v>137640337</v>
      </c>
    </row>
    <row r="725" spans="1:5" ht="11.25">
      <c r="A725" s="56">
        <v>31243</v>
      </c>
      <c r="B725" s="21" t="s">
        <v>2220</v>
      </c>
      <c r="C725" s="27">
        <f>+'[1]CGN96.001'!C726+'[1]CGN96.001Junta Central'!C726+'[1]CGN96.001Escuela'!C726</f>
        <v>0</v>
      </c>
      <c r="D725" s="27">
        <f>+'[1]CGN96.001'!D726+'[1]CGN96.001Junta Central'!D726+'[1]CGN96.001Escuela'!D726</f>
        <v>506769</v>
      </c>
      <c r="E725" s="21">
        <f t="shared" si="22"/>
        <v>506769</v>
      </c>
    </row>
    <row r="726" spans="1:5" ht="11.25">
      <c r="A726" s="56">
        <v>31244</v>
      </c>
      <c r="B726" s="21" t="s">
        <v>2221</v>
      </c>
      <c r="C726" s="27">
        <f>+'[1]CGN96.001'!C727+'[1]CGN96.001Junta Central'!C727+'[1]CGN96.001Escuela'!C727</f>
        <v>0</v>
      </c>
      <c r="D726" s="27">
        <f>+'[1]CGN96.001'!D727+'[1]CGN96.001Junta Central'!D727+'[1]CGN96.001Escuela'!D727</f>
        <v>4611136</v>
      </c>
      <c r="E726" s="21">
        <f t="shared" si="22"/>
        <v>4611136</v>
      </c>
    </row>
    <row r="727" spans="1:5" ht="11.25">
      <c r="A727" s="56">
        <v>31246</v>
      </c>
      <c r="B727" s="21" t="s">
        <v>2215</v>
      </c>
      <c r="C727" s="27">
        <f>+'[1]CGN96.001'!C728+'[1]CGN96.001Junta Central'!C728+'[1]CGN96.001Escuela'!C728</f>
        <v>0</v>
      </c>
      <c r="D727" s="27">
        <f>+'[1]CGN96.001'!D728+'[1]CGN96.001Junta Central'!D728+'[1]CGN96.001Escuela'!D728</f>
        <v>303834</v>
      </c>
      <c r="E727" s="21">
        <f t="shared" si="22"/>
        <v>303834</v>
      </c>
    </row>
    <row r="728" spans="1:5" ht="11.25">
      <c r="A728" s="56">
        <v>31258</v>
      </c>
      <c r="B728" s="21" t="s">
        <v>2230</v>
      </c>
      <c r="C728" s="27">
        <f>+'[1]CGN96.001'!C729+'[1]CGN96.001Junta Central'!C729+'[1]CGN96.001Escuela'!C729</f>
        <v>0</v>
      </c>
      <c r="D728" s="27">
        <f>+'[1]CGN96.001'!D729+'[1]CGN96.001Junta Central'!D729+'[1]CGN96.001Escuela'!D729</f>
        <v>33404849</v>
      </c>
      <c r="E728" s="21">
        <f t="shared" si="22"/>
        <v>33404849</v>
      </c>
    </row>
    <row r="729" spans="1:5" ht="11.25">
      <c r="A729" s="56">
        <v>31291</v>
      </c>
      <c r="B729" s="21" t="s">
        <v>2217</v>
      </c>
      <c r="C729" s="27">
        <f>+'[1]CGN96.001'!C730+'[1]CGN96.001Junta Central'!C730+'[1]CGN96.001Escuela'!C730</f>
        <v>0</v>
      </c>
      <c r="D729" s="27">
        <f>+'[1]CGN96.001'!D730+'[1]CGN96.001Junta Central'!D730+'[1]CGN96.001Escuela'!D730</f>
        <v>1799466641</v>
      </c>
      <c r="E729" s="21">
        <f t="shared" si="22"/>
        <v>1799466641</v>
      </c>
    </row>
    <row r="730" spans="1:5" ht="11.25">
      <c r="A730" s="56">
        <v>31500</v>
      </c>
      <c r="B730" s="4" t="s">
        <v>2231</v>
      </c>
      <c r="C730" s="24">
        <f>+'[1]CGN96.001'!C731+'[1]CGN96.001Junta Central'!C731+'[1]CGN96.001Escuela'!C731</f>
        <v>0</v>
      </c>
      <c r="D730" s="24">
        <f>+'[1]CGN96.001'!D731+'[1]CGN96.001Junta Central'!D731+'[1]CGN96.001Escuela'!D731</f>
        <v>86856303</v>
      </c>
      <c r="E730" s="4">
        <f t="shared" si="22"/>
        <v>86856303</v>
      </c>
    </row>
    <row r="731" spans="1:5" ht="11.25">
      <c r="A731" s="56">
        <v>31511</v>
      </c>
      <c r="B731" s="21" t="s">
        <v>2201</v>
      </c>
      <c r="C731" s="27">
        <f>+'[1]CGN96.001'!C732+'[1]CGN96.001Junta Central'!C732+'[1]CGN96.001Escuela'!C732</f>
        <v>0</v>
      </c>
      <c r="D731" s="27">
        <f>+'[1]CGN96.001'!D732+'[1]CGN96.001Junta Central'!D732+'[1]CGN96.001Escuela'!D732</f>
        <v>0</v>
      </c>
      <c r="E731" s="21">
        <f t="shared" si="22"/>
        <v>0</v>
      </c>
    </row>
    <row r="732" spans="1:5" ht="11.25">
      <c r="A732" s="56">
        <v>31512</v>
      </c>
      <c r="B732" s="21" t="s">
        <v>2202</v>
      </c>
      <c r="C732" s="27">
        <f>+'[1]CGN96.001'!C733+'[1]CGN96.001Junta Central'!C733+'[1]CGN96.001Escuela'!C733</f>
        <v>0</v>
      </c>
      <c r="D732" s="27">
        <f>+'[1]CGN96.001'!D733+'[1]CGN96.001Junta Central'!D733+'[1]CGN96.001Escuela'!D733</f>
        <v>406132</v>
      </c>
      <c r="E732" s="21">
        <f t="shared" si="22"/>
        <v>406132</v>
      </c>
    </row>
    <row r="733" spans="1:5" ht="11.25">
      <c r="A733" s="56">
        <v>31513</v>
      </c>
      <c r="B733" s="21" t="s">
        <v>2232</v>
      </c>
      <c r="C733" s="27">
        <f>+'[1]CGN96.001'!C734+'[1]CGN96.001Junta Central'!C734+'[1]CGN96.001Escuela'!C734</f>
        <v>0</v>
      </c>
      <c r="D733" s="27">
        <f>+'[1]CGN96.001'!D734+'[1]CGN96.001Junta Central'!D734+'[1]CGN96.001Escuela'!D734</f>
        <v>0</v>
      </c>
      <c r="E733" s="21">
        <f t="shared" si="22"/>
        <v>0</v>
      </c>
    </row>
    <row r="734" spans="1:5" ht="11.25">
      <c r="A734" s="56">
        <v>31514</v>
      </c>
      <c r="B734" s="21" t="s">
        <v>2233</v>
      </c>
      <c r="C734" s="27">
        <f>+'[1]CGN96.001'!C735+'[1]CGN96.001Junta Central'!C735+'[1]CGN96.001Escuela'!C735</f>
        <v>0</v>
      </c>
      <c r="D734" s="27">
        <f>+'[1]CGN96.001'!D735+'[1]CGN96.001Junta Central'!D735+'[1]CGN96.001Escuela'!D735</f>
        <v>0</v>
      </c>
      <c r="E734" s="21">
        <f t="shared" si="22"/>
        <v>0</v>
      </c>
    </row>
    <row r="735" spans="1:5" ht="11.25">
      <c r="A735" s="56">
        <v>31515</v>
      </c>
      <c r="B735" s="21" t="s">
        <v>2205</v>
      </c>
      <c r="C735" s="27">
        <f>+'[1]CGN96.001'!C736+'[1]CGN96.001Junta Central'!C736+'[1]CGN96.001Escuela'!C736</f>
        <v>0</v>
      </c>
      <c r="D735" s="27">
        <f>+'[1]CGN96.001'!D736+'[1]CGN96.001Junta Central'!D736+'[1]CGN96.001Escuela'!D736</f>
        <v>133711</v>
      </c>
      <c r="E735" s="21">
        <f t="shared" si="22"/>
        <v>133711</v>
      </c>
    </row>
    <row r="736" spans="1:5" ht="11.25">
      <c r="A736" s="56">
        <v>31516</v>
      </c>
      <c r="B736" s="21" t="s">
        <v>2234</v>
      </c>
      <c r="C736" s="27">
        <f>+'[1]CGN96.001'!C737+'[1]CGN96.001Junta Central'!C737+'[1]CGN96.001Escuela'!C737</f>
        <v>0</v>
      </c>
      <c r="D736" s="27">
        <f>+'[1]CGN96.001'!D737+'[1]CGN96.001Junta Central'!D737+'[1]CGN96.001Escuela'!D737</f>
        <v>614530</v>
      </c>
      <c r="E736" s="21">
        <f t="shared" si="22"/>
        <v>614530</v>
      </c>
    </row>
    <row r="737" spans="1:5" ht="11.25">
      <c r="A737" s="56">
        <v>31517</v>
      </c>
      <c r="B737" s="21" t="s">
        <v>2207</v>
      </c>
      <c r="C737" s="27">
        <f>+'[1]CGN96.001'!C738+'[1]CGN96.001Junta Central'!C738+'[1]CGN96.001Escuela'!C738</f>
        <v>0</v>
      </c>
      <c r="D737" s="27">
        <f>+'[1]CGN96.001'!D738+'[1]CGN96.001Junta Central'!D738+'[1]CGN96.001Escuela'!D738</f>
        <v>108</v>
      </c>
      <c r="E737" s="21">
        <f aca="true" t="shared" si="23" ref="E737:E800">+C737+D737</f>
        <v>108</v>
      </c>
    </row>
    <row r="738" spans="1:5" ht="11.25">
      <c r="A738" s="56">
        <v>31518</v>
      </c>
      <c r="B738" s="21" t="s">
        <v>2235</v>
      </c>
      <c r="C738" s="27">
        <f>+'[1]CGN96.001'!C739+'[1]CGN96.001Junta Central'!C739+'[1]CGN96.001Escuela'!C739</f>
        <v>0</v>
      </c>
      <c r="D738" s="27">
        <f>+'[1]CGN96.001'!D739+'[1]CGN96.001Junta Central'!D739+'[1]CGN96.001Escuela'!D739</f>
        <v>0</v>
      </c>
      <c r="E738" s="21">
        <f t="shared" si="23"/>
        <v>0</v>
      </c>
    </row>
    <row r="739" spans="1:5" ht="11.25">
      <c r="A739" s="56">
        <v>31520</v>
      </c>
      <c r="B739" s="21" t="s">
        <v>2192</v>
      </c>
      <c r="C739" s="27">
        <f>+'[1]CGN96.001'!C740+'[1]CGN96.001Junta Central'!C740+'[1]CGN96.001Escuela'!C740</f>
        <v>0</v>
      </c>
      <c r="D739" s="27">
        <f>+'[1]CGN96.001'!D740+'[1]CGN96.001Junta Central'!D740+'[1]CGN96.001Escuela'!D740</f>
        <v>0</v>
      </c>
      <c r="E739" s="21">
        <f t="shared" si="23"/>
        <v>0</v>
      </c>
    </row>
    <row r="740" spans="1:5" ht="11.25">
      <c r="A740" s="56">
        <v>31521</v>
      </c>
      <c r="B740" s="21" t="s">
        <v>2236</v>
      </c>
      <c r="C740" s="27">
        <f>+'[1]CGN96.001'!C741+'[1]CGN96.001Junta Central'!C741+'[1]CGN96.001Escuela'!C741</f>
        <v>0</v>
      </c>
      <c r="D740" s="27">
        <f>+'[1]CGN96.001'!D741+'[1]CGN96.001Junta Central'!D741+'[1]CGN96.001Escuela'!D741</f>
        <v>83495</v>
      </c>
      <c r="E740" s="21">
        <f t="shared" si="23"/>
        <v>83495</v>
      </c>
    </row>
    <row r="741" spans="1:5" ht="11.25">
      <c r="A741" s="56">
        <v>31532</v>
      </c>
      <c r="B741" s="21" t="s">
        <v>2237</v>
      </c>
      <c r="C741" s="27">
        <f>+'[1]CGN96.001'!C742+'[1]CGN96.001Junta Central'!C742+'[1]CGN96.001Escuela'!C742</f>
        <v>0</v>
      </c>
      <c r="D741" s="27">
        <f>+'[1]CGN96.001'!D742+'[1]CGN96.001Junta Central'!D742+'[1]CGN96.001Escuela'!D742</f>
        <v>0</v>
      </c>
      <c r="E741" s="21">
        <f t="shared" si="23"/>
        <v>0</v>
      </c>
    </row>
    <row r="742" spans="1:5" ht="11.25">
      <c r="A742" s="56">
        <v>31534</v>
      </c>
      <c r="B742" s="21" t="s">
        <v>2211</v>
      </c>
      <c r="C742" s="27">
        <f>+'[1]CGN96.001'!C743+'[1]CGN96.001Junta Central'!C743+'[1]CGN96.001Escuela'!C743</f>
        <v>0</v>
      </c>
      <c r="D742" s="27">
        <f>+'[1]CGN96.001'!D743+'[1]CGN96.001Junta Central'!D743+'[1]CGN96.001Escuela'!D743</f>
        <v>0</v>
      </c>
      <c r="E742" s="21">
        <f t="shared" si="23"/>
        <v>0</v>
      </c>
    </row>
    <row r="743" spans="1:5" ht="11.25">
      <c r="A743" s="56">
        <v>31538</v>
      </c>
      <c r="B743" s="21" t="s">
        <v>2238</v>
      </c>
      <c r="C743" s="27">
        <f>+'[1]CGN96.001'!C744+'[1]CGN96.001Junta Central'!C744+'[1]CGN96.001Escuela'!C744</f>
        <v>0</v>
      </c>
      <c r="D743" s="27">
        <f>+'[1]CGN96.001'!D744+'[1]CGN96.001Junta Central'!D744+'[1]CGN96.001Escuela'!D744</f>
        <v>0</v>
      </c>
      <c r="E743" s="21">
        <f t="shared" si="23"/>
        <v>0</v>
      </c>
    </row>
    <row r="744" spans="1:5" ht="11.25">
      <c r="A744" s="56">
        <v>31543</v>
      </c>
      <c r="B744" s="21" t="s">
        <v>2220</v>
      </c>
      <c r="C744" s="27">
        <f>+'[1]CGN96.001'!C745+'[1]CGN96.001Junta Central'!C745+'[1]CGN96.001Escuela'!C745</f>
        <v>0</v>
      </c>
      <c r="D744" s="27">
        <f>+'[1]CGN96.001'!D745+'[1]CGN96.001Junta Central'!D745+'[1]CGN96.001Escuela'!D745</f>
        <v>2408499</v>
      </c>
      <c r="E744" s="21">
        <f t="shared" si="23"/>
        <v>2408499</v>
      </c>
    </row>
    <row r="745" spans="1:5" ht="11.25">
      <c r="A745" s="56">
        <v>31544</v>
      </c>
      <c r="B745" s="21" t="s">
        <v>2239</v>
      </c>
      <c r="C745" s="27">
        <f>+'[1]CGN96.001'!C746+'[1]CGN96.001Junta Central'!C746+'[1]CGN96.001Escuela'!C746</f>
        <v>0</v>
      </c>
      <c r="D745" s="27">
        <f>+'[1]CGN96.001'!D746+'[1]CGN96.001Junta Central'!D746+'[1]CGN96.001Escuela'!D746</f>
        <v>0</v>
      </c>
      <c r="E745" s="21">
        <f t="shared" si="23"/>
        <v>0</v>
      </c>
    </row>
    <row r="746" spans="1:5" ht="11.25">
      <c r="A746" s="56">
        <v>31546</v>
      </c>
      <c r="B746" s="21" t="s">
        <v>2240</v>
      </c>
      <c r="C746" s="27">
        <f>+'[1]CGN96.001'!C747+'[1]CGN96.001Junta Central'!C747+'[1]CGN96.001Escuela'!C747</f>
        <v>0</v>
      </c>
      <c r="D746" s="27">
        <f>+'[1]CGN96.001'!D747+'[1]CGN96.001Junta Central'!D747+'[1]CGN96.001Escuela'!D747</f>
        <v>211209</v>
      </c>
      <c r="E746" s="21">
        <f t="shared" si="23"/>
        <v>211209</v>
      </c>
    </row>
    <row r="747" spans="1:5" ht="11.25">
      <c r="A747" s="56">
        <v>31558</v>
      </c>
      <c r="B747" s="21" t="s">
        <v>2216</v>
      </c>
      <c r="C747" s="27">
        <f>+'[1]CGN96.001'!C748+'[1]CGN96.001Junta Central'!C748+'[1]CGN96.001Escuela'!C748</f>
        <v>0</v>
      </c>
      <c r="D747" s="27">
        <f>+'[1]CGN96.001'!D748+'[1]CGN96.001Junta Central'!D748+'[1]CGN96.001Escuela'!D748</f>
        <v>79082601</v>
      </c>
      <c r="E747" s="21">
        <f t="shared" si="23"/>
        <v>79082601</v>
      </c>
    </row>
    <row r="748" spans="1:5" ht="11.25">
      <c r="A748" s="56">
        <v>31591</v>
      </c>
      <c r="B748" s="21" t="s">
        <v>2217</v>
      </c>
      <c r="C748" s="27">
        <f>+'[1]CGN96.001'!C749+'[1]CGN96.001Junta Central'!C749+'[1]CGN96.001Escuela'!C749</f>
        <v>0</v>
      </c>
      <c r="D748" s="27">
        <f>+'[1]CGN96.001'!D749+'[1]CGN96.001Junta Central'!D749+'[1]CGN96.001Escuela'!D749</f>
        <v>3916018</v>
      </c>
      <c r="E748" s="21">
        <f t="shared" si="23"/>
        <v>3916018</v>
      </c>
    </row>
    <row r="749" spans="1:5" ht="11.25">
      <c r="A749" s="56">
        <v>32200</v>
      </c>
      <c r="B749" s="4" t="s">
        <v>2241</v>
      </c>
      <c r="C749" s="24">
        <f>+'[1]CGN96.001'!C750+'[1]CGN96.001Junta Central'!C750+'[1]CGN96.001Escuela'!C750</f>
        <v>0</v>
      </c>
      <c r="D749" s="24">
        <f>+'[1]CGN96.001'!D750+'[1]CGN96.001Junta Central'!D750+'[1]CGN96.001Escuela'!D750</f>
        <v>884115372</v>
      </c>
      <c r="E749" s="4">
        <f t="shared" si="23"/>
        <v>884115372</v>
      </c>
    </row>
    <row r="750" spans="1:5" ht="11.25">
      <c r="A750" s="56">
        <v>32211</v>
      </c>
      <c r="B750" s="21" t="s">
        <v>2201</v>
      </c>
      <c r="C750" s="27">
        <f>+'[1]CGN96.001'!C751+'[1]CGN96.001Junta Central'!C751+'[1]CGN96.001Escuela'!C751</f>
        <v>0</v>
      </c>
      <c r="D750" s="27">
        <f>+'[1]CGN96.001'!D751+'[1]CGN96.001Junta Central'!D751+'[1]CGN96.001Escuela'!D751</f>
        <v>0</v>
      </c>
      <c r="E750" s="21">
        <f t="shared" si="23"/>
        <v>0</v>
      </c>
    </row>
    <row r="751" spans="1:5" ht="11.25">
      <c r="A751" s="56">
        <v>32212</v>
      </c>
      <c r="B751" s="21" t="s">
        <v>2202</v>
      </c>
      <c r="C751" s="27">
        <f>+'[1]CGN96.001'!C752+'[1]CGN96.001Junta Central'!C752+'[1]CGN96.001Escuela'!C752</f>
        <v>0</v>
      </c>
      <c r="D751" s="27">
        <f>+'[1]CGN96.001'!D752+'[1]CGN96.001Junta Central'!D752+'[1]CGN96.001Escuela'!D752</f>
        <v>930885</v>
      </c>
      <c r="E751" s="21">
        <f t="shared" si="23"/>
        <v>930885</v>
      </c>
    </row>
    <row r="752" spans="1:5" ht="11.25">
      <c r="A752" s="56">
        <v>32213</v>
      </c>
      <c r="B752" s="21" t="s">
        <v>2242</v>
      </c>
      <c r="C752" s="27">
        <f>+'[1]CGN96.001'!C753+'[1]CGN96.001Junta Central'!C753+'[1]CGN96.001Escuela'!C753</f>
        <v>0</v>
      </c>
      <c r="D752" s="27">
        <f>+'[1]CGN96.001'!D753+'[1]CGN96.001Junta Central'!D753+'[1]CGN96.001Escuela'!D753</f>
        <v>13517</v>
      </c>
      <c r="E752" s="21">
        <f t="shared" si="23"/>
        <v>13517</v>
      </c>
    </row>
    <row r="753" spans="1:5" ht="11.25">
      <c r="A753" s="56">
        <v>32214</v>
      </c>
      <c r="B753" s="21" t="s">
        <v>2204</v>
      </c>
      <c r="C753" s="27">
        <f>+'[1]CGN96.001'!C754+'[1]CGN96.001Junta Central'!C754+'[1]CGN96.001Escuela'!C754</f>
        <v>0</v>
      </c>
      <c r="D753" s="27">
        <f>+'[1]CGN96.001'!D754+'[1]CGN96.001Junta Central'!D754+'[1]CGN96.001Escuela'!D754</f>
        <v>13746</v>
      </c>
      <c r="E753" s="21">
        <f t="shared" si="23"/>
        <v>13746</v>
      </c>
    </row>
    <row r="754" spans="1:5" ht="11.25">
      <c r="A754" s="56">
        <v>32215</v>
      </c>
      <c r="B754" s="21" t="s">
        <v>2205</v>
      </c>
      <c r="C754" s="27">
        <f>+'[1]CGN96.001'!C755+'[1]CGN96.001Junta Central'!C755+'[1]CGN96.001Escuela'!C755</f>
        <v>0</v>
      </c>
      <c r="D754" s="27">
        <f>+'[1]CGN96.001'!D755+'[1]CGN96.001Junta Central'!D755+'[1]CGN96.001Escuela'!D755</f>
        <v>188558</v>
      </c>
      <c r="E754" s="21">
        <f t="shared" si="23"/>
        <v>188558</v>
      </c>
    </row>
    <row r="755" spans="1:5" ht="11.25">
      <c r="A755" s="56">
        <v>32216</v>
      </c>
      <c r="B755" s="21" t="s">
        <v>2206</v>
      </c>
      <c r="C755" s="27">
        <f>+'[1]CGN96.001'!C756+'[1]CGN96.001Junta Central'!C756+'[1]CGN96.001Escuela'!C756</f>
        <v>0</v>
      </c>
      <c r="D755" s="27">
        <f>+'[1]CGN96.001'!D756+'[1]CGN96.001Junta Central'!D756+'[1]CGN96.001Escuela'!D756</f>
        <v>252992</v>
      </c>
      <c r="E755" s="21">
        <f t="shared" si="23"/>
        <v>252992</v>
      </c>
    </row>
    <row r="756" spans="1:5" ht="11.25">
      <c r="A756" s="56">
        <v>32217</v>
      </c>
      <c r="B756" s="21" t="s">
        <v>2243</v>
      </c>
      <c r="C756" s="27">
        <f>+'[1]CGN96.001'!C757+'[1]CGN96.001Junta Central'!C757+'[1]CGN96.001Escuela'!C757</f>
        <v>0</v>
      </c>
      <c r="D756" s="27">
        <f>+'[1]CGN96.001'!D757+'[1]CGN96.001Junta Central'!D757+'[1]CGN96.001Escuela'!D757</f>
        <v>0</v>
      </c>
      <c r="E756" s="21">
        <f t="shared" si="23"/>
        <v>0</v>
      </c>
    </row>
    <row r="757" spans="1:5" ht="11.25">
      <c r="A757" s="56">
        <v>32218</v>
      </c>
      <c r="B757" s="21" t="s">
        <v>2219</v>
      </c>
      <c r="C757" s="27">
        <f>+'[1]CGN96.001'!C758+'[1]CGN96.001Junta Central'!C758+'[1]CGN96.001Escuela'!C758</f>
        <v>0</v>
      </c>
      <c r="D757" s="27">
        <f>+'[1]CGN96.001'!D758+'[1]CGN96.001Junta Central'!D758+'[1]CGN96.001Escuela'!D758</f>
        <v>0</v>
      </c>
      <c r="E757" s="21">
        <f t="shared" si="23"/>
        <v>0</v>
      </c>
    </row>
    <row r="758" spans="1:5" ht="11.25">
      <c r="A758" s="56">
        <v>32220</v>
      </c>
      <c r="B758" s="21" t="s">
        <v>2192</v>
      </c>
      <c r="C758" s="27">
        <f>+'[1]CGN96.001'!C759+'[1]CGN96.001Junta Central'!C759+'[1]CGN96.001Escuela'!C759</f>
        <v>0</v>
      </c>
      <c r="D758" s="27">
        <f>+'[1]CGN96.001'!D759+'[1]CGN96.001Junta Central'!D759+'[1]CGN96.001Escuela'!D759</f>
        <v>0</v>
      </c>
      <c r="E758" s="21">
        <f t="shared" si="23"/>
        <v>0</v>
      </c>
    </row>
    <row r="759" spans="1:5" ht="11.25">
      <c r="A759" s="56">
        <v>32221</v>
      </c>
      <c r="B759" s="21" t="s">
        <v>2227</v>
      </c>
      <c r="C759" s="27">
        <f>+'[1]CGN96.001'!C760+'[1]CGN96.001Junta Central'!C760+'[1]CGN96.001Escuela'!C760</f>
        <v>0</v>
      </c>
      <c r="D759" s="27">
        <f>+'[1]CGN96.001'!D760+'[1]CGN96.001Junta Central'!D760+'[1]CGN96.001Escuela'!D760</f>
        <v>29719</v>
      </c>
      <c r="E759" s="21">
        <f t="shared" si="23"/>
        <v>29719</v>
      </c>
    </row>
    <row r="760" spans="1:5" ht="11.25">
      <c r="A760" s="56">
        <v>32232</v>
      </c>
      <c r="B760" s="21" t="s">
        <v>2210</v>
      </c>
      <c r="C760" s="27">
        <f>+'[1]CGN96.001'!C761+'[1]CGN96.001Junta Central'!C761+'[1]CGN96.001Escuela'!C761</f>
        <v>0</v>
      </c>
      <c r="D760" s="27">
        <f>+'[1]CGN96.001'!D761+'[1]CGN96.001Junta Central'!D761+'[1]CGN96.001Escuela'!D761</f>
        <v>0</v>
      </c>
      <c r="E760" s="21">
        <f t="shared" si="23"/>
        <v>0</v>
      </c>
    </row>
    <row r="761" spans="1:5" ht="11.25">
      <c r="A761" s="56">
        <v>32234</v>
      </c>
      <c r="B761" s="21" t="s">
        <v>2211</v>
      </c>
      <c r="C761" s="27">
        <f>+'[1]CGN96.001'!C762+'[1]CGN96.001Junta Central'!C762+'[1]CGN96.001Escuela'!C762</f>
        <v>0</v>
      </c>
      <c r="D761" s="27">
        <f>+'[1]CGN96.001'!D762+'[1]CGN96.001Junta Central'!D762+'[1]CGN96.001Escuela'!D762</f>
        <v>0</v>
      </c>
      <c r="E761" s="21">
        <f t="shared" si="23"/>
        <v>0</v>
      </c>
    </row>
    <row r="762" spans="1:5" ht="11.25">
      <c r="A762" s="56">
        <v>32238</v>
      </c>
      <c r="B762" s="21" t="s">
        <v>2212</v>
      </c>
      <c r="C762" s="27">
        <f>+'[1]CGN96.001'!C763+'[1]CGN96.001Junta Central'!C763+'[1]CGN96.001Escuela'!C763</f>
        <v>0</v>
      </c>
      <c r="D762" s="27">
        <f>+'[1]CGN96.001'!D763+'[1]CGN96.001Junta Central'!D763+'[1]CGN96.001Escuela'!D763</f>
        <v>215211110</v>
      </c>
      <c r="E762" s="21">
        <f t="shared" si="23"/>
        <v>215211110</v>
      </c>
    </row>
    <row r="763" spans="1:5" ht="11.25">
      <c r="A763" s="56">
        <v>32243</v>
      </c>
      <c r="B763" s="21" t="s">
        <v>2220</v>
      </c>
      <c r="C763" s="27">
        <f>+'[1]CGN96.001'!C764+'[1]CGN96.001Junta Central'!C764+'[1]CGN96.001Escuela'!C764</f>
        <v>0</v>
      </c>
      <c r="D763" s="27">
        <f>+'[1]CGN96.001'!D764+'[1]CGN96.001Junta Central'!D764+'[1]CGN96.001Escuela'!D764</f>
        <v>0</v>
      </c>
      <c r="E763" s="21">
        <f t="shared" si="23"/>
        <v>0</v>
      </c>
    </row>
    <row r="764" spans="1:5" ht="11.25">
      <c r="A764" s="56">
        <v>32244</v>
      </c>
      <c r="B764" s="21" t="s">
        <v>2244</v>
      </c>
      <c r="C764" s="27">
        <f>+'[1]CGN96.001'!C765+'[1]CGN96.001Junta Central'!C765+'[1]CGN96.001Escuela'!C765</f>
        <v>0</v>
      </c>
      <c r="D764" s="27">
        <f>+'[1]CGN96.001'!D765+'[1]CGN96.001Junta Central'!D765+'[1]CGN96.001Escuela'!D765</f>
        <v>0</v>
      </c>
      <c r="E764" s="21">
        <f t="shared" si="23"/>
        <v>0</v>
      </c>
    </row>
    <row r="765" spans="1:5" ht="11.25">
      <c r="A765" s="56">
        <v>32246</v>
      </c>
      <c r="B765" s="21" t="s">
        <v>2240</v>
      </c>
      <c r="C765" s="27">
        <f>+'[1]CGN96.001'!C766+'[1]CGN96.001Junta Central'!C766+'[1]CGN96.001Escuela'!C766</f>
        <v>0</v>
      </c>
      <c r="D765" s="27">
        <f>+'[1]CGN96.001'!D766+'[1]CGN96.001Junta Central'!D766+'[1]CGN96.001Escuela'!D766</f>
        <v>0</v>
      </c>
      <c r="E765" s="21">
        <f t="shared" si="23"/>
        <v>0</v>
      </c>
    </row>
    <row r="766" spans="1:5" ht="11.25">
      <c r="A766" s="56">
        <v>32258</v>
      </c>
      <c r="B766" s="21" t="s">
        <v>2230</v>
      </c>
      <c r="C766" s="27">
        <f>+'[1]CGN96.001'!C767+'[1]CGN96.001Junta Central'!C767+'[1]CGN96.001Escuela'!C767</f>
        <v>0</v>
      </c>
      <c r="D766" s="27">
        <f>+'[1]CGN96.001'!D767+'[1]CGN96.001Junta Central'!D767+'[1]CGN96.001Escuela'!D767</f>
        <v>4289298</v>
      </c>
      <c r="E766" s="21">
        <f t="shared" si="23"/>
        <v>4289298</v>
      </c>
    </row>
    <row r="767" spans="1:5" ht="11.25">
      <c r="A767" s="56">
        <v>32291</v>
      </c>
      <c r="B767" s="21" t="s">
        <v>2217</v>
      </c>
      <c r="C767" s="27">
        <f>+'[1]CGN96.001'!C768+'[1]CGN96.001Junta Central'!C768+'[1]CGN96.001Escuela'!C768</f>
        <v>0</v>
      </c>
      <c r="D767" s="27">
        <f>+'[1]CGN96.001'!D768+'[1]CGN96.001Junta Central'!D768+'[1]CGN96.001Escuela'!D768</f>
        <v>663185547</v>
      </c>
      <c r="E767" s="21">
        <f t="shared" si="23"/>
        <v>663185547</v>
      </c>
    </row>
    <row r="768" spans="1:5" ht="11.25">
      <c r="A768" s="56">
        <v>33000</v>
      </c>
      <c r="B768" s="4" t="s">
        <v>2245</v>
      </c>
      <c r="C768" s="24">
        <f>+'[1]CGN96.001'!C769+'[1]CGN96.001Junta Central'!C769+'[1]CGN96.001Escuela'!C769</f>
        <v>0</v>
      </c>
      <c r="D768" s="24">
        <f>+'[1]CGN96.001'!D769+'[1]CGN96.001Junta Central'!D769+'[1]CGN96.001Escuela'!D769</f>
        <v>8238883398</v>
      </c>
      <c r="E768" s="4">
        <f t="shared" si="23"/>
        <v>8238883398</v>
      </c>
    </row>
    <row r="769" spans="1:5" ht="11.25">
      <c r="A769" s="56">
        <v>33011</v>
      </c>
      <c r="B769" s="21" t="s">
        <v>2201</v>
      </c>
      <c r="C769" s="27">
        <f>+'[1]CGN96.001'!C770+'[1]CGN96.001Junta Central'!C770+'[1]CGN96.001Escuela'!C770</f>
        <v>0</v>
      </c>
      <c r="D769" s="27">
        <f>+'[1]CGN96.001'!D770+'[1]CGN96.001Junta Central'!D770+'[1]CGN96.001Escuela'!D770</f>
        <v>8883330</v>
      </c>
      <c r="E769" s="21">
        <f t="shared" si="23"/>
        <v>8883330</v>
      </c>
    </row>
    <row r="770" spans="1:5" ht="11.25">
      <c r="A770" s="56">
        <v>33012</v>
      </c>
      <c r="B770" s="21" t="s">
        <v>2202</v>
      </c>
      <c r="C770" s="27">
        <f>+'[1]CGN96.001'!C771+'[1]CGN96.001Junta Central'!C771+'[1]CGN96.001Escuela'!C771</f>
        <v>0</v>
      </c>
      <c r="D770" s="27">
        <f>+'[1]CGN96.001'!D771+'[1]CGN96.001Junta Central'!D771+'[1]CGN96.001Escuela'!D771</f>
        <v>3219493</v>
      </c>
      <c r="E770" s="21">
        <f t="shared" si="23"/>
        <v>3219493</v>
      </c>
    </row>
    <row r="771" spans="1:5" ht="11.25">
      <c r="A771" s="56">
        <v>33013</v>
      </c>
      <c r="B771" s="21" t="s">
        <v>2242</v>
      </c>
      <c r="C771" s="27">
        <f>+'[1]CGN96.001'!C772+'[1]CGN96.001Junta Central'!C772+'[1]CGN96.001Escuela'!C772</f>
        <v>0</v>
      </c>
      <c r="D771" s="27">
        <f>+'[1]CGN96.001'!D772+'[1]CGN96.001Junta Central'!D772+'[1]CGN96.001Escuela'!D772</f>
        <v>1128437</v>
      </c>
      <c r="E771" s="21">
        <f t="shared" si="23"/>
        <v>1128437</v>
      </c>
    </row>
    <row r="772" spans="1:5" ht="11.25">
      <c r="A772" s="56">
        <v>33014</v>
      </c>
      <c r="B772" s="21" t="s">
        <v>2204</v>
      </c>
      <c r="C772" s="27">
        <f>+'[1]CGN96.001'!C773+'[1]CGN96.001Junta Central'!C773+'[1]CGN96.001Escuela'!C773</f>
        <v>0</v>
      </c>
      <c r="D772" s="27">
        <f>+'[1]CGN96.001'!D773+'[1]CGN96.001Junta Central'!D773+'[1]CGN96.001Escuela'!D773</f>
        <v>1580801</v>
      </c>
      <c r="E772" s="21">
        <f t="shared" si="23"/>
        <v>1580801</v>
      </c>
    </row>
    <row r="773" spans="1:5" ht="11.25">
      <c r="A773" s="56">
        <v>33015</v>
      </c>
      <c r="B773" s="21" t="s">
        <v>2205</v>
      </c>
      <c r="C773" s="27">
        <f>+'[1]CGN96.001'!C774+'[1]CGN96.001Junta Central'!C774+'[1]CGN96.001Escuela'!C774</f>
        <v>0</v>
      </c>
      <c r="D773" s="27">
        <f>+'[1]CGN96.001'!D774+'[1]CGN96.001Junta Central'!D774+'[1]CGN96.001Escuela'!D774</f>
        <v>1590317</v>
      </c>
      <c r="E773" s="21">
        <f t="shared" si="23"/>
        <v>1590317</v>
      </c>
    </row>
    <row r="774" spans="1:5" ht="11.25">
      <c r="A774" s="56">
        <v>33016</v>
      </c>
      <c r="B774" s="21" t="s">
        <v>2246</v>
      </c>
      <c r="C774" s="27">
        <f>+'[1]CGN96.001'!C775+'[1]CGN96.001Junta Central'!C775+'[1]CGN96.001Escuela'!C775</f>
        <v>0</v>
      </c>
      <c r="D774" s="27">
        <f>+'[1]CGN96.001'!D775+'[1]CGN96.001Junta Central'!D775+'[1]CGN96.001Escuela'!D775</f>
        <v>3033049</v>
      </c>
      <c r="E774" s="21">
        <f t="shared" si="23"/>
        <v>3033049</v>
      </c>
    </row>
    <row r="775" spans="1:5" ht="11.25">
      <c r="A775" s="56">
        <v>33017</v>
      </c>
      <c r="B775" s="21" t="s">
        <v>2243</v>
      </c>
      <c r="C775" s="27">
        <f>+'[1]CGN96.001'!C776+'[1]CGN96.001Junta Central'!C776+'[1]CGN96.001Escuela'!C776</f>
        <v>0</v>
      </c>
      <c r="D775" s="27">
        <f>+'[1]CGN96.001'!D776+'[1]CGN96.001Junta Central'!D776+'[1]CGN96.001Escuela'!D776</f>
        <v>44819</v>
      </c>
      <c r="E775" s="21">
        <f t="shared" si="23"/>
        <v>44819</v>
      </c>
    </row>
    <row r="776" spans="1:5" ht="11.25">
      <c r="A776" s="56">
        <v>33018</v>
      </c>
      <c r="B776" s="21" t="s">
        <v>2235</v>
      </c>
      <c r="C776" s="27">
        <f>+'[1]CGN96.001'!C777+'[1]CGN96.001Junta Central'!C777+'[1]CGN96.001Escuela'!C777</f>
        <v>0</v>
      </c>
      <c r="D776" s="27">
        <f>+'[1]CGN96.001'!D777+'[1]CGN96.001Junta Central'!D777+'[1]CGN96.001Escuela'!D777</f>
        <v>0</v>
      </c>
      <c r="E776" s="21">
        <f t="shared" si="23"/>
        <v>0</v>
      </c>
    </row>
    <row r="777" spans="1:5" ht="11.25">
      <c r="A777" s="56">
        <v>33020</v>
      </c>
      <c r="B777" s="21" t="s">
        <v>2192</v>
      </c>
      <c r="C777" s="27">
        <f>+'[1]CGN96.001'!C778+'[1]CGN96.001Junta Central'!C778+'[1]CGN96.001Escuela'!C778</f>
        <v>0</v>
      </c>
      <c r="D777" s="27">
        <f>+'[1]CGN96.001'!D778+'[1]CGN96.001Junta Central'!D778+'[1]CGN96.001Escuela'!D778</f>
        <v>0</v>
      </c>
      <c r="E777" s="21">
        <f t="shared" si="23"/>
        <v>0</v>
      </c>
    </row>
    <row r="778" spans="1:5" ht="11.25">
      <c r="A778" s="56">
        <v>33021</v>
      </c>
      <c r="B778" s="21" t="s">
        <v>2227</v>
      </c>
      <c r="C778" s="27">
        <f>+'[1]CGN96.001'!C779+'[1]CGN96.001Junta Central'!C779+'[1]CGN96.001Escuela'!C779</f>
        <v>0</v>
      </c>
      <c r="D778" s="27">
        <f>+'[1]CGN96.001'!D779+'[1]CGN96.001Junta Central'!D779+'[1]CGN96.001Escuela'!D779</f>
        <v>468849526</v>
      </c>
      <c r="E778" s="21">
        <f t="shared" si="23"/>
        <v>468849526</v>
      </c>
    </row>
    <row r="779" spans="1:5" ht="11.25">
      <c r="A779" s="56">
        <v>33032</v>
      </c>
      <c r="B779" s="21" t="s">
        <v>2210</v>
      </c>
      <c r="C779" s="27">
        <f>+'[1]CGN96.001'!C780+'[1]CGN96.001Junta Central'!C780+'[1]CGN96.001Escuela'!C780</f>
        <v>0</v>
      </c>
      <c r="D779" s="27">
        <f>+'[1]CGN96.001'!D780+'[1]CGN96.001Junta Central'!D780+'[1]CGN96.001Escuela'!D780</f>
        <v>409212343</v>
      </c>
      <c r="E779" s="21">
        <f t="shared" si="23"/>
        <v>409212343</v>
      </c>
    </row>
    <row r="780" spans="1:5" ht="11.25">
      <c r="A780" s="56">
        <v>33034</v>
      </c>
      <c r="B780" s="21" t="s">
        <v>2211</v>
      </c>
      <c r="C780" s="27">
        <f>+'[1]CGN96.001'!C781+'[1]CGN96.001Junta Central'!C781+'[1]CGN96.001Escuela'!C781</f>
        <v>0</v>
      </c>
      <c r="D780" s="27">
        <f>+'[1]CGN96.001'!D781+'[1]CGN96.001Junta Central'!D781+'[1]CGN96.001Escuela'!D781</f>
        <v>116045</v>
      </c>
      <c r="E780" s="21">
        <f t="shared" si="23"/>
        <v>116045</v>
      </c>
    </row>
    <row r="781" spans="1:5" ht="11.25">
      <c r="A781" s="56">
        <v>33038</v>
      </c>
      <c r="B781" s="21" t="s">
        <v>2212</v>
      </c>
      <c r="C781" s="27">
        <f>+'[1]CGN96.001'!C782+'[1]CGN96.001Junta Central'!C782+'[1]CGN96.001Escuela'!C782</f>
        <v>0</v>
      </c>
      <c r="D781" s="27">
        <f>+'[1]CGN96.001'!D782+'[1]CGN96.001Junta Central'!D782+'[1]CGN96.001Escuela'!D782</f>
        <v>1187950387</v>
      </c>
      <c r="E781" s="21">
        <f t="shared" si="23"/>
        <v>1187950387</v>
      </c>
    </row>
    <row r="782" spans="1:5" ht="11.25">
      <c r="A782" s="56">
        <v>33043</v>
      </c>
      <c r="B782" s="21" t="s">
        <v>2220</v>
      </c>
      <c r="C782" s="27">
        <f>+'[1]CGN96.001'!C783+'[1]CGN96.001Junta Central'!C783+'[1]CGN96.001Escuela'!C783</f>
        <v>0</v>
      </c>
      <c r="D782" s="27">
        <f>+'[1]CGN96.001'!D783+'[1]CGN96.001Junta Central'!D783+'[1]CGN96.001Escuela'!D783</f>
        <v>3558600</v>
      </c>
      <c r="E782" s="21">
        <f t="shared" si="23"/>
        <v>3558600</v>
      </c>
    </row>
    <row r="783" spans="1:5" ht="11.25">
      <c r="A783" s="56">
        <v>33044</v>
      </c>
      <c r="B783" s="21" t="s">
        <v>2221</v>
      </c>
      <c r="C783" s="27">
        <f>+'[1]CGN96.001'!C784+'[1]CGN96.001Junta Central'!C784+'[1]CGN96.001Escuela'!C784</f>
        <v>0</v>
      </c>
      <c r="D783" s="27">
        <f>+'[1]CGN96.001'!D784+'[1]CGN96.001Junta Central'!D784+'[1]CGN96.001Escuela'!D784</f>
        <v>159387</v>
      </c>
      <c r="E783" s="21">
        <f t="shared" si="23"/>
        <v>159387</v>
      </c>
    </row>
    <row r="784" spans="1:5" ht="11.25">
      <c r="A784" s="56">
        <v>33046</v>
      </c>
      <c r="B784" s="21" t="s">
        <v>2215</v>
      </c>
      <c r="C784" s="27">
        <f>+'[1]CGN96.001'!C785+'[1]CGN96.001Junta Central'!C785+'[1]CGN96.001Escuela'!C785</f>
        <v>0</v>
      </c>
      <c r="D784" s="27">
        <f>+'[1]CGN96.001'!D785+'[1]CGN96.001Junta Central'!D785+'[1]CGN96.001Escuela'!D785</f>
        <v>947491</v>
      </c>
      <c r="E784" s="21">
        <f t="shared" si="23"/>
        <v>947491</v>
      </c>
    </row>
    <row r="785" spans="1:5" ht="11.25">
      <c r="A785" s="56">
        <v>33058</v>
      </c>
      <c r="B785" s="21" t="s">
        <v>2247</v>
      </c>
      <c r="C785" s="27">
        <f>+'[1]CGN96.001'!C786+'[1]CGN96.001Junta Central'!C786+'[1]CGN96.001Escuela'!C786</f>
        <v>0</v>
      </c>
      <c r="D785" s="27">
        <f>+'[1]CGN96.001'!D786+'[1]CGN96.001Junta Central'!D786+'[1]CGN96.001Escuela'!D786</f>
        <v>96280518</v>
      </c>
      <c r="E785" s="21">
        <f t="shared" si="23"/>
        <v>96280518</v>
      </c>
    </row>
    <row r="786" spans="1:5" ht="11.25">
      <c r="A786" s="56">
        <v>33091</v>
      </c>
      <c r="B786" s="21" t="s">
        <v>2217</v>
      </c>
      <c r="C786" s="27">
        <f>+'[1]CGN96.001'!C787+'[1]CGN96.001Junta Central'!C787+'[1]CGN96.001Escuela'!C787</f>
        <v>0</v>
      </c>
      <c r="D786" s="27">
        <f>+'[1]CGN96.001'!D787+'[1]CGN96.001Junta Central'!D787+'[1]CGN96.001Escuela'!D787</f>
        <v>6052328855</v>
      </c>
      <c r="E786" s="21">
        <f t="shared" si="23"/>
        <v>6052328855</v>
      </c>
    </row>
    <row r="787" spans="1:5" ht="11.25">
      <c r="A787" s="56">
        <v>40000</v>
      </c>
      <c r="B787" s="4" t="s">
        <v>2174</v>
      </c>
      <c r="C787" s="24">
        <f>+'[1]CGN96.001'!C788+'[1]CGN96.001Junta Central'!C788+'[1]CGN96.001Escuela'!C788</f>
        <v>0</v>
      </c>
      <c r="D787" s="24">
        <f>+'[1]CGN96.001'!D788+'[1]CGN96.001Junta Central'!D788+'[1]CGN96.001Escuela'!D788</f>
        <v>0</v>
      </c>
      <c r="E787" s="4">
        <f t="shared" si="23"/>
        <v>0</v>
      </c>
    </row>
    <row r="788" spans="1:5" ht="11.25">
      <c r="A788" s="56">
        <v>40500</v>
      </c>
      <c r="B788" s="4" t="s">
        <v>2248</v>
      </c>
      <c r="C788" s="24">
        <f>+'[1]CGN96.001'!C789+'[1]CGN96.001Junta Central'!C789+'[1]CGN96.001Escuela'!C789</f>
        <v>0</v>
      </c>
      <c r="D788" s="24">
        <f>+'[1]CGN96.001'!D789+'[1]CGN96.001Junta Central'!D789+'[1]CGN96.001Escuela'!D789</f>
        <v>-161606846</v>
      </c>
      <c r="E788" s="4">
        <f t="shared" si="23"/>
        <v>-161606846</v>
      </c>
    </row>
    <row r="789" spans="1:5" ht="11.25">
      <c r="A789" s="56">
        <v>40501</v>
      </c>
      <c r="B789" s="21" t="s">
        <v>1946</v>
      </c>
      <c r="C789" s="27">
        <f>+'[1]CGN96.001'!C790+'[1]CGN96.001Junta Central'!C790+'[1]CGN96.001Escuela'!C790</f>
        <v>0</v>
      </c>
      <c r="D789" s="27">
        <f>+'[1]CGN96.001'!D790+'[1]CGN96.001Junta Central'!D790+'[1]CGN96.001Escuela'!D790</f>
        <v>-848247</v>
      </c>
      <c r="E789" s="21">
        <f t="shared" si="23"/>
        <v>-848247</v>
      </c>
    </row>
    <row r="790" spans="1:5" ht="11.25">
      <c r="A790" s="56">
        <v>40502</v>
      </c>
      <c r="B790" s="21" t="s">
        <v>1947</v>
      </c>
      <c r="C790" s="27">
        <f>+'[1]CGN96.001'!C791+'[1]CGN96.001Junta Central'!C791+'[1]CGN96.001Escuela'!C791</f>
        <v>0</v>
      </c>
      <c r="D790" s="27">
        <f>+'[1]CGN96.001'!D791+'[1]CGN96.001Junta Central'!D791+'[1]CGN96.001Escuela'!D791</f>
        <v>-879377</v>
      </c>
      <c r="E790" s="21">
        <f t="shared" si="23"/>
        <v>-879377</v>
      </c>
    </row>
    <row r="791" spans="1:5" ht="11.25">
      <c r="A791" s="56">
        <v>40503</v>
      </c>
      <c r="B791" s="21" t="s">
        <v>1949</v>
      </c>
      <c r="C791" s="27">
        <f>+'[1]CGN96.001'!C792+'[1]CGN96.001Junta Central'!C792+'[1]CGN96.001Escuela'!C792</f>
        <v>0</v>
      </c>
      <c r="D791" s="27">
        <f>+'[1]CGN96.001'!D792+'[1]CGN96.001Junta Central'!D792+'[1]CGN96.001Escuela'!D792</f>
        <v>-50222917</v>
      </c>
      <c r="E791" s="21">
        <f t="shared" si="23"/>
        <v>-50222917</v>
      </c>
    </row>
    <row r="792" spans="1:5" ht="11.25">
      <c r="A792" s="56">
        <v>40508</v>
      </c>
      <c r="B792" s="21" t="s">
        <v>1948</v>
      </c>
      <c r="C792" s="27">
        <f>+'[1]CGN96.001'!C793+'[1]CGN96.001Junta Central'!C793+'[1]CGN96.001Escuela'!C793</f>
        <v>0</v>
      </c>
      <c r="D792" s="27">
        <f>+'[1]CGN96.001'!D793+'[1]CGN96.001Junta Central'!D793+'[1]CGN96.001Escuela'!D793</f>
        <v>-109656305</v>
      </c>
      <c r="E792" s="21">
        <f t="shared" si="23"/>
        <v>-109656305</v>
      </c>
    </row>
    <row r="793" spans="1:5" ht="11.25">
      <c r="A793" s="56">
        <v>41000</v>
      </c>
      <c r="B793" s="4" t="s">
        <v>2249</v>
      </c>
      <c r="C793" s="24">
        <f>+'[1]CGN96.001'!C794+'[1]CGN96.001Junta Central'!C794+'[1]CGN96.001Escuela'!C794</f>
        <v>0</v>
      </c>
      <c r="D793" s="24">
        <f>+'[1]CGN96.001'!D794+'[1]CGN96.001Junta Central'!D794+'[1]CGN96.001Escuela'!D794</f>
        <v>58328157</v>
      </c>
      <c r="E793" s="4">
        <f t="shared" si="23"/>
        <v>58328157</v>
      </c>
    </row>
    <row r="794" spans="1:5" ht="11.25">
      <c r="A794" s="56">
        <v>41001</v>
      </c>
      <c r="B794" s="21" t="s">
        <v>1946</v>
      </c>
      <c r="C794" s="27">
        <f>+'[1]CGN96.001'!C795+'[1]CGN96.001Junta Central'!C795+'[1]CGN96.001Escuela'!C795</f>
        <v>0</v>
      </c>
      <c r="D794" s="27">
        <f>+'[1]CGN96.001'!D795+'[1]CGN96.001Junta Central'!D795+'[1]CGN96.001Escuela'!D795</f>
        <v>243718</v>
      </c>
      <c r="E794" s="21">
        <f t="shared" si="23"/>
        <v>243718</v>
      </c>
    </row>
    <row r="795" spans="1:5" ht="11.25">
      <c r="A795" s="56">
        <v>41002</v>
      </c>
      <c r="B795" s="21" t="s">
        <v>1947</v>
      </c>
      <c r="C795" s="27">
        <f>+'[1]CGN96.001'!C796+'[1]CGN96.001Junta Central'!C796+'[1]CGN96.001Escuela'!C796</f>
        <v>0</v>
      </c>
      <c r="D795" s="27">
        <f>+'[1]CGN96.001'!D796+'[1]CGN96.001Junta Central'!D796+'[1]CGN96.001Escuela'!D796</f>
        <v>119693</v>
      </c>
      <c r="E795" s="21">
        <f t="shared" si="23"/>
        <v>119693</v>
      </c>
    </row>
    <row r="796" spans="1:5" ht="11.25">
      <c r="A796" s="56">
        <v>41003</v>
      </c>
      <c r="B796" s="21" t="s">
        <v>1949</v>
      </c>
      <c r="C796" s="27">
        <f>+'[1]CGN96.001'!C797+'[1]CGN96.001Junta Central'!C797+'[1]CGN96.001Escuela'!C797</f>
        <v>0</v>
      </c>
      <c r="D796" s="27">
        <f>+'[1]CGN96.001'!D797+'[1]CGN96.001Junta Central'!D797+'[1]CGN96.001Escuela'!D797</f>
        <v>17673254</v>
      </c>
      <c r="E796" s="21">
        <f t="shared" si="23"/>
        <v>17673254</v>
      </c>
    </row>
    <row r="797" spans="1:5" ht="11.25">
      <c r="A797" s="56">
        <v>41004</v>
      </c>
      <c r="B797" s="21" t="s">
        <v>2250</v>
      </c>
      <c r="C797" s="27">
        <f>+'[1]CGN96.001'!C798+'[1]CGN96.001Junta Central'!C798+'[1]CGN96.001Escuela'!C798</f>
        <v>0</v>
      </c>
      <c r="D797" s="27">
        <f>+'[1]CGN96.001'!D798+'[1]CGN96.001Junta Central'!D798+'[1]CGN96.001Escuela'!D798</f>
        <v>0</v>
      </c>
      <c r="E797" s="21">
        <f t="shared" si="23"/>
        <v>0</v>
      </c>
    </row>
    <row r="798" spans="1:5" ht="11.25">
      <c r="A798" s="56">
        <v>41008</v>
      </c>
      <c r="B798" s="21" t="s">
        <v>1948</v>
      </c>
      <c r="C798" s="27">
        <f>+'[1]CGN96.001'!C799+'[1]CGN96.001Junta Central'!C799+'[1]CGN96.001Escuela'!C799</f>
        <v>0</v>
      </c>
      <c r="D798" s="27">
        <f>+'[1]CGN96.001'!D799+'[1]CGN96.001Junta Central'!D799+'[1]CGN96.001Escuela'!D799</f>
        <v>40291492</v>
      </c>
      <c r="E798" s="21">
        <f t="shared" si="23"/>
        <v>40291492</v>
      </c>
    </row>
    <row r="799" spans="1:5" ht="11.25">
      <c r="A799" s="56">
        <v>41500</v>
      </c>
      <c r="B799" s="4" t="s">
        <v>2251</v>
      </c>
      <c r="C799" s="24">
        <f>+'[1]CGN96.001'!C800+'[1]CGN96.001Junta Central'!C800+'[1]CGN96.001Escuela'!C800</f>
        <v>0</v>
      </c>
      <c r="D799" s="24">
        <f>+'[1]CGN96.001'!D800+'[1]CGN96.001Junta Central'!D800+'[1]CGN96.001Escuela'!D800</f>
        <v>17392433</v>
      </c>
      <c r="E799" s="4">
        <f t="shared" si="23"/>
        <v>17392433</v>
      </c>
    </row>
    <row r="800" spans="1:5" ht="11.25">
      <c r="A800" s="56">
        <v>41501</v>
      </c>
      <c r="B800" s="21" t="s">
        <v>2252</v>
      </c>
      <c r="C800" s="27">
        <f>+'[1]CGN96.001'!C801+'[1]CGN96.001Junta Central'!C801+'[1]CGN96.001Escuela'!C801</f>
        <v>0</v>
      </c>
      <c r="D800" s="27">
        <f>+'[1]CGN96.001'!D801+'[1]CGN96.001Junta Central'!D801+'[1]CGN96.001Escuela'!D801</f>
        <v>50000</v>
      </c>
      <c r="E800" s="21">
        <f t="shared" si="23"/>
        <v>50000</v>
      </c>
    </row>
    <row r="801" spans="1:5" ht="11.25">
      <c r="A801" s="56">
        <v>41502</v>
      </c>
      <c r="B801" s="21" t="s">
        <v>1947</v>
      </c>
      <c r="C801" s="27">
        <f>+'[1]CGN96.001'!C802+'[1]CGN96.001Junta Central'!C802+'[1]CGN96.001Escuela'!C802</f>
        <v>0</v>
      </c>
      <c r="D801" s="27">
        <f>+'[1]CGN96.001'!D802+'[1]CGN96.001Junta Central'!D802+'[1]CGN96.001Escuela'!D802</f>
        <v>12972</v>
      </c>
      <c r="E801" s="21">
        <f aca="true" t="shared" si="24" ref="E801:E809">+C801+D801</f>
        <v>12972</v>
      </c>
    </row>
    <row r="802" spans="1:5" ht="11.25">
      <c r="A802" s="56">
        <v>41503</v>
      </c>
      <c r="B802" s="21" t="s">
        <v>1949</v>
      </c>
      <c r="C802" s="27">
        <f>+'[1]CGN96.001'!C803+'[1]CGN96.001Junta Central'!C803+'[1]CGN96.001Escuela'!C803</f>
        <v>0</v>
      </c>
      <c r="D802" s="27">
        <f>+'[1]CGN96.001'!D803+'[1]CGN96.001Junta Central'!D803+'[1]CGN96.001Escuela'!D803</f>
        <v>0</v>
      </c>
      <c r="E802" s="21">
        <f t="shared" si="24"/>
        <v>0</v>
      </c>
    </row>
    <row r="803" spans="1:5" ht="11.25">
      <c r="A803" s="56">
        <v>41508</v>
      </c>
      <c r="B803" s="21" t="s">
        <v>1948</v>
      </c>
      <c r="C803" s="27">
        <f>+'[1]CGN96.001'!C804+'[1]CGN96.001Junta Central'!C804+'[1]CGN96.001Escuela'!C804</f>
        <v>0</v>
      </c>
      <c r="D803" s="27">
        <f>+'[1]CGN96.001'!D804+'[1]CGN96.001Junta Central'!D804+'[1]CGN96.001Escuela'!D804</f>
        <v>17329461</v>
      </c>
      <c r="E803" s="21">
        <f t="shared" si="24"/>
        <v>17329461</v>
      </c>
    </row>
    <row r="804" spans="1:5" ht="11.25">
      <c r="A804" s="56">
        <v>42000</v>
      </c>
      <c r="B804" s="4" t="s">
        <v>2253</v>
      </c>
      <c r="C804" s="24">
        <f>+'[1]CGN96.001'!C805+'[1]CGN96.001Junta Central'!C805+'[1]CGN96.001Escuela'!C805</f>
        <v>0</v>
      </c>
      <c r="D804" s="24">
        <f>+'[1]CGN96.001'!D805+'[1]CGN96.001Junta Central'!D805+'[1]CGN96.001Escuela'!D805</f>
        <v>85886256</v>
      </c>
      <c r="E804" s="4">
        <f t="shared" si="24"/>
        <v>85886256</v>
      </c>
    </row>
    <row r="805" spans="1:5" ht="11.25">
      <c r="A805" s="56">
        <v>42001</v>
      </c>
      <c r="B805" s="21" t="str">
        <f>+B800</f>
        <v>Servicios Personales</v>
      </c>
      <c r="C805" s="27">
        <f>+'[1]CGN96.001'!C806+'[1]CGN96.001Junta Central'!C806+'[1]CGN96.001Escuela'!C806</f>
        <v>0</v>
      </c>
      <c r="D805" s="27">
        <f>+'[1]CGN96.001'!D806+'[1]CGN96.001Junta Central'!D806+'[1]CGN96.001Escuela'!D806</f>
        <v>554529</v>
      </c>
      <c r="E805" s="21">
        <f t="shared" si="24"/>
        <v>554529</v>
      </c>
    </row>
    <row r="806" spans="1:5" ht="11.25">
      <c r="A806" s="56">
        <v>42002</v>
      </c>
      <c r="B806" s="21" t="s">
        <v>1947</v>
      </c>
      <c r="C806" s="27">
        <f>+'[1]CGN96.001'!C807+'[1]CGN96.001Junta Central'!C807+'[1]CGN96.001Escuela'!C807</f>
        <v>0</v>
      </c>
      <c r="D806" s="27">
        <f>+'[1]CGN96.001'!D807+'[1]CGN96.001Junta Central'!D807+'[1]CGN96.001Escuela'!D807</f>
        <v>746712</v>
      </c>
      <c r="E806" s="21">
        <f t="shared" si="24"/>
        <v>746712</v>
      </c>
    </row>
    <row r="807" spans="1:5" ht="11.25">
      <c r="A807" s="56">
        <v>42003</v>
      </c>
      <c r="B807" s="21" t="s">
        <v>2127</v>
      </c>
      <c r="C807" s="27">
        <f>+'[1]CGN96.001'!C808+'[1]CGN96.001Junta Central'!C808+'[1]CGN96.001Escuela'!C808</f>
        <v>0</v>
      </c>
      <c r="D807" s="27">
        <f>+'[1]CGN96.001'!D808+'[1]CGN96.001Junta Central'!D808+'[1]CGN96.001Escuela'!D808</f>
        <v>32549663</v>
      </c>
      <c r="E807" s="21">
        <f t="shared" si="24"/>
        <v>32549663</v>
      </c>
    </row>
    <row r="808" spans="1:5" ht="11.25">
      <c r="A808" s="56">
        <v>42004</v>
      </c>
      <c r="B808" s="21" t="s">
        <v>2250</v>
      </c>
      <c r="C808" s="27">
        <f>+'[1]CGN96.001'!C809+'[1]CGN96.001Junta Central'!C809+'[1]CGN96.001Escuela'!C809</f>
        <v>0</v>
      </c>
      <c r="D808" s="27">
        <f>+'[1]CGN96.001'!D809+'[1]CGN96.001Junta Central'!D809+'[1]CGN96.001Escuela'!D809</f>
        <v>0</v>
      </c>
      <c r="E808" s="21">
        <f t="shared" si="24"/>
        <v>0</v>
      </c>
    </row>
    <row r="809" spans="1:5" ht="11.25">
      <c r="A809" s="56">
        <v>42008</v>
      </c>
      <c r="B809" s="21" t="s">
        <v>1948</v>
      </c>
      <c r="C809" s="27">
        <f>+'[1]CGN96.001'!C810+'[1]CGN96.001Junta Central'!C810+'[1]CGN96.001Escuela'!C810</f>
        <v>0</v>
      </c>
      <c r="D809" s="27">
        <f>+'[1]CGN96.001'!D810+'[1]CGN96.001Junta Central'!D810+'[1]CGN96.001Escuela'!D810</f>
        <v>52035352</v>
      </c>
      <c r="E809" s="21">
        <f t="shared" si="24"/>
        <v>52035352</v>
      </c>
    </row>
    <row r="810" spans="1:5" ht="11.25">
      <c r="A810" s="56">
        <v>50000</v>
      </c>
      <c r="B810" s="4" t="s">
        <v>1819</v>
      </c>
      <c r="C810" s="24">
        <f>+'[1]CGN96.001'!C811+'[1]CGN96.001Junta Central'!C811+'[1]CGN96.001Escuela'!C811</f>
        <v>0</v>
      </c>
      <c r="D810" s="24">
        <f>+'[1]CGN96.001'!D811+'[1]CGN96.001Junta Central'!D811+'[1]CGN96.001Escuela'!D811</f>
        <v>0</v>
      </c>
      <c r="E810" s="21">
        <f aca="true" t="shared" si="25" ref="E810:E824">SUM(C810:D810)</f>
        <v>0</v>
      </c>
    </row>
    <row r="811" spans="1:5" ht="11.25">
      <c r="A811" s="56">
        <v>50500</v>
      </c>
      <c r="B811" s="4" t="s">
        <v>2254</v>
      </c>
      <c r="C811" s="24">
        <f>+'[1]CGN96.001'!C812+'[1]CGN96.001Junta Central'!C812+'[1]CGN96.001Escuela'!C812</f>
        <v>0</v>
      </c>
      <c r="D811" s="24">
        <f>+'[1]CGN96.001'!D812+'[1]CGN96.001Junta Central'!D812+'[1]CGN96.001Escuela'!D812</f>
        <v>-230466219</v>
      </c>
      <c r="E811" s="4">
        <f t="shared" si="25"/>
        <v>-230466219</v>
      </c>
    </row>
    <row r="812" spans="1:5" ht="11.25">
      <c r="A812" s="56">
        <v>50501</v>
      </c>
      <c r="B812" s="21" t="s">
        <v>1946</v>
      </c>
      <c r="C812" s="27">
        <f>+'[1]CGN96.001'!C813+'[1]CGN96.001Junta Central'!C813+'[1]CGN96.001Escuela'!C813</f>
        <v>0</v>
      </c>
      <c r="D812" s="27">
        <f>+'[1]CGN96.001'!D813+'[1]CGN96.001Junta Central'!D813+'[1]CGN96.001Escuela'!D813</f>
        <v>-2365271</v>
      </c>
      <c r="E812" s="21">
        <f t="shared" si="25"/>
        <v>-2365271</v>
      </c>
    </row>
    <row r="813" spans="1:5" ht="11.25">
      <c r="A813" s="56">
        <v>50502</v>
      </c>
      <c r="B813" s="21" t="s">
        <v>1947</v>
      </c>
      <c r="C813" s="27">
        <f>+'[1]CGN96.001'!C814+'[1]CGN96.001Junta Central'!C814+'[1]CGN96.001Escuela'!C814</f>
        <v>0</v>
      </c>
      <c r="D813" s="27">
        <f>+'[1]CGN96.001'!D814+'[1]CGN96.001Junta Central'!D814+'[1]CGN96.001Escuela'!D814</f>
        <v>-2067419</v>
      </c>
      <c r="E813" s="21">
        <f t="shared" si="25"/>
        <v>-2067419</v>
      </c>
    </row>
    <row r="814" spans="1:5" ht="11.25">
      <c r="A814" s="56">
        <v>50503</v>
      </c>
      <c r="B814" s="21" t="s">
        <v>1949</v>
      </c>
      <c r="C814" s="27">
        <f>+'[1]CGN96.001'!C815+'[1]CGN96.001Junta Central'!C815+'[1]CGN96.001Escuela'!C815</f>
        <v>0</v>
      </c>
      <c r="D814" s="27">
        <f>+'[1]CGN96.001'!D815+'[1]CGN96.001Junta Central'!D815+'[1]CGN96.001Escuela'!D815</f>
        <v>-224147376</v>
      </c>
      <c r="E814" s="21">
        <f t="shared" si="25"/>
        <v>-224147376</v>
      </c>
    </row>
    <row r="815" spans="1:5" ht="11.25">
      <c r="A815" s="56">
        <v>50508</v>
      </c>
      <c r="B815" s="21" t="s">
        <v>1948</v>
      </c>
      <c r="C815" s="27">
        <f>+'[1]CGN96.001'!C816+'[1]CGN96.001Junta Central'!C816+'[1]CGN96.001Escuela'!C816</f>
        <v>0</v>
      </c>
      <c r="D815" s="27">
        <f>+'[1]CGN96.001'!D816+'[1]CGN96.001Junta Central'!D816+'[1]CGN96.001Escuela'!D816</f>
        <v>-1886153</v>
      </c>
      <c r="E815" s="21">
        <f t="shared" si="25"/>
        <v>-1886153</v>
      </c>
    </row>
    <row r="816" spans="1:5" ht="11.25">
      <c r="A816" s="56">
        <v>51000</v>
      </c>
      <c r="B816" s="4" t="s">
        <v>2255</v>
      </c>
      <c r="C816" s="24">
        <f>+'[1]CGN96.001'!C817+'[1]CGN96.001Junta Central'!C817+'[1]CGN96.001Escuela'!C817</f>
        <v>0</v>
      </c>
      <c r="D816" s="24">
        <f>+'[1]CGN96.001'!D817+'[1]CGN96.001Junta Central'!D817+'[1]CGN96.001Escuela'!D817</f>
        <v>4266692</v>
      </c>
      <c r="E816" s="21">
        <f t="shared" si="25"/>
        <v>4266692</v>
      </c>
    </row>
    <row r="817" spans="1:5" ht="11.25">
      <c r="A817" s="56">
        <v>51001</v>
      </c>
      <c r="B817" s="21" t="s">
        <v>1946</v>
      </c>
      <c r="C817" s="27">
        <f>+'[1]CGN96.001'!C818+'[1]CGN96.001Junta Central'!C818+'[1]CGN96.001Escuela'!C818</f>
        <v>0</v>
      </c>
      <c r="D817" s="27">
        <f>+'[1]CGN96.001'!D818+'[1]CGN96.001Junta Central'!D818+'[1]CGN96.001Escuela'!D818</f>
        <v>2308374</v>
      </c>
      <c r="E817" s="21">
        <f t="shared" si="25"/>
        <v>2308374</v>
      </c>
    </row>
    <row r="818" spans="1:5" ht="11.25">
      <c r="A818" s="56">
        <v>51002</v>
      </c>
      <c r="B818" s="21" t="s">
        <v>1947</v>
      </c>
      <c r="C818" s="27">
        <f>+'[1]CGN96.001'!C819+'[1]CGN96.001Junta Central'!C819+'[1]CGN96.001Escuela'!C819</f>
        <v>0</v>
      </c>
      <c r="D818" s="27">
        <f>+'[1]CGN96.001'!D819+'[1]CGN96.001Junta Central'!D819+'[1]CGN96.001Escuela'!D819</f>
        <v>1958318</v>
      </c>
      <c r="E818" s="21">
        <f t="shared" si="25"/>
        <v>1958318</v>
      </c>
    </row>
    <row r="819" spans="1:5" ht="11.25">
      <c r="A819" s="56">
        <v>51003</v>
      </c>
      <c r="B819" s="21" t="s">
        <v>1949</v>
      </c>
      <c r="C819" s="27">
        <f>+'[1]CGN96.001'!C820+'[1]CGN96.001Junta Central'!C820+'[1]CGN96.001Escuela'!C820</f>
        <v>0</v>
      </c>
      <c r="D819" s="27">
        <f>+'[1]CGN96.001'!D820+'[1]CGN96.001Junta Central'!D820+'[1]CGN96.001Escuela'!D820</f>
        <v>0</v>
      </c>
      <c r="E819" s="21">
        <f t="shared" si="25"/>
        <v>0</v>
      </c>
    </row>
    <row r="820" spans="1:5" ht="11.25">
      <c r="A820" s="56">
        <v>51500</v>
      </c>
      <c r="B820" s="4" t="s">
        <v>2256</v>
      </c>
      <c r="C820" s="24">
        <f>+'[1]CGN96.001'!C821+'[1]CGN96.001Junta Central'!C821+'[1]CGN96.001Escuela'!C821</f>
        <v>0</v>
      </c>
      <c r="D820" s="24">
        <f>+'[1]CGN96.001'!D821+'[1]CGN96.001Junta Central'!D821+'[1]CGN96.001Escuela'!D821</f>
        <v>226199527</v>
      </c>
      <c r="E820" s="21">
        <f t="shared" si="25"/>
        <v>226199527</v>
      </c>
    </row>
    <row r="821" spans="1:5" ht="11.25">
      <c r="A821" s="56">
        <v>51501</v>
      </c>
      <c r="B821" s="21" t="s">
        <v>1946</v>
      </c>
      <c r="C821" s="27">
        <f>+'[1]CGN96.001'!C822+'[1]CGN96.001Junta Central'!C822+'[1]CGN96.001Escuela'!C822</f>
        <v>0</v>
      </c>
      <c r="D821" s="27">
        <f>+'[1]CGN96.001'!D822+'[1]CGN96.001Junta Central'!D822+'[1]CGN96.001Escuela'!D822</f>
        <v>56897</v>
      </c>
      <c r="E821" s="21">
        <f t="shared" si="25"/>
        <v>56897</v>
      </c>
    </row>
    <row r="822" spans="1:5" ht="11.25">
      <c r="A822" s="56">
        <v>51502</v>
      </c>
      <c r="B822" s="21" t="s">
        <v>1947</v>
      </c>
      <c r="C822" s="27">
        <f>+'[1]CGN96.001'!C823+'[1]CGN96.001Junta Central'!C823+'[1]CGN96.001Escuela'!C823</f>
        <v>0</v>
      </c>
      <c r="D822" s="27">
        <f>+'[1]CGN96.001'!D823+'[1]CGN96.001Junta Central'!D823+'[1]CGN96.001Escuela'!D823</f>
        <v>109101</v>
      </c>
      <c r="E822" s="21">
        <f t="shared" si="25"/>
        <v>109101</v>
      </c>
    </row>
    <row r="823" spans="1:5" ht="11.25">
      <c r="A823" s="56">
        <v>51503</v>
      </c>
      <c r="B823" s="21" t="s">
        <v>1949</v>
      </c>
      <c r="C823" s="27">
        <f>+'[1]CGN96.001'!C824+'[1]CGN96.001Junta Central'!C824+'[1]CGN96.001Escuela'!C824</f>
        <v>0</v>
      </c>
      <c r="D823" s="27">
        <f>+'[1]CGN96.001'!D824+'[1]CGN96.001Junta Central'!D824+'[1]CGN96.001Escuela'!D824</f>
        <v>224147376</v>
      </c>
      <c r="E823" s="21">
        <f t="shared" si="25"/>
        <v>224147376</v>
      </c>
    </row>
    <row r="824" spans="1:5" ht="11.25">
      <c r="A824" s="56">
        <v>51508</v>
      </c>
      <c r="B824" s="21" t="s">
        <v>1948</v>
      </c>
      <c r="C824" s="27">
        <f>+'[1]CGN96.001'!C825+'[1]CGN96.001Junta Central'!C825+'[1]CGN96.001Escuela'!C825</f>
        <v>0</v>
      </c>
      <c r="D824" s="27">
        <f>+'[1]CGN96.001'!D825+'[1]CGN96.001Junta Central'!D825+'[1]CGN96.001Escuela'!D825</f>
        <v>1886153</v>
      </c>
      <c r="E824" s="21">
        <f t="shared" si="25"/>
        <v>1886153</v>
      </c>
    </row>
    <row r="825" spans="1:5" ht="11.25">
      <c r="A825" s="56">
        <v>70000</v>
      </c>
      <c r="B825" s="4" t="s">
        <v>2257</v>
      </c>
      <c r="C825" s="24">
        <f>+'[1]CGN96.001'!C826+'[1]CGN96.001Junta Central'!C826+'[1]CGN96.001Escuela'!C826</f>
        <v>0</v>
      </c>
      <c r="D825" s="24">
        <f>+'[1]CGN96.001'!D826+'[1]CGN96.001Junta Central'!D826+'[1]CGN96.001Escuela'!D826</f>
        <v>-407862467</v>
      </c>
      <c r="E825" s="4">
        <f aca="true" t="shared" si="26" ref="E825:E833">+C825+D825</f>
        <v>-407862467</v>
      </c>
    </row>
    <row r="826" spans="1:5" ht="11.25">
      <c r="A826" s="56">
        <v>70200</v>
      </c>
      <c r="B826" s="4" t="s">
        <v>2258</v>
      </c>
      <c r="C826" s="24">
        <f>+'[1]CGN96.001'!C827+'[1]CGN96.001Junta Central'!C827+'[1]CGN96.001Escuela'!C827</f>
        <v>0</v>
      </c>
      <c r="D826" s="24">
        <f>+'[1]CGN96.001'!D827+'[1]CGN96.001Junta Central'!D827+'[1]CGN96.001Escuela'!D827</f>
        <v>-407862467</v>
      </c>
      <c r="E826" s="4">
        <f t="shared" si="26"/>
        <v>-407862467</v>
      </c>
    </row>
    <row r="827" spans="1:5" ht="11.25">
      <c r="A827" s="56">
        <v>70202</v>
      </c>
      <c r="B827" s="21" t="s">
        <v>2259</v>
      </c>
      <c r="C827" s="27">
        <f>+'[1]CGN96.001'!C828+'[1]CGN96.001Junta Central'!C828+'[1]CGN96.001Escuela'!C828</f>
        <v>0</v>
      </c>
      <c r="D827" s="27">
        <f>+'[1]CGN96.001'!D828+'[1]CGN96.001Junta Central'!D828+'[1]CGN96.001Escuela'!D828</f>
        <v>-407862467</v>
      </c>
      <c r="E827" s="21">
        <f t="shared" si="26"/>
        <v>-407862467</v>
      </c>
    </row>
    <row r="828" spans="1:5" ht="11.25">
      <c r="A828" s="56">
        <v>80000</v>
      </c>
      <c r="B828" s="4" t="s">
        <v>2260</v>
      </c>
      <c r="C828" s="24">
        <f>+'[1]CGN96.001'!C829+'[1]CGN96.001Junta Central'!C829+'[1]CGN96.001Escuela'!C829</f>
        <v>0</v>
      </c>
      <c r="D828" s="24">
        <f>+'[1]CGN96.001'!D829+'[1]CGN96.001Junta Central'!D829+'[1]CGN96.001Escuela'!D829</f>
        <v>282137544</v>
      </c>
      <c r="E828" s="4">
        <f t="shared" si="26"/>
        <v>282137544</v>
      </c>
    </row>
    <row r="829" spans="1:5" ht="11.25">
      <c r="A829" s="56">
        <v>80200</v>
      </c>
      <c r="B829" s="4" t="s">
        <v>2258</v>
      </c>
      <c r="C829" s="24">
        <f>+'[1]CGN96.001'!C830+'[1]CGN96.001Junta Central'!C830+'[1]CGN96.001Escuela'!C830</f>
        <v>0</v>
      </c>
      <c r="D829" s="24">
        <f>+'[1]CGN96.001'!D830+'[1]CGN96.001Junta Central'!D830+'[1]CGN96.001Escuela'!D830</f>
        <v>282137544</v>
      </c>
      <c r="E829" s="4">
        <f t="shared" si="26"/>
        <v>282137544</v>
      </c>
    </row>
    <row r="830" spans="1:5" ht="11.25">
      <c r="A830" s="56">
        <v>80202</v>
      </c>
      <c r="B830" s="21" t="s">
        <v>2259</v>
      </c>
      <c r="C830" s="27">
        <f>+'[1]CGN96.001'!C831+'[1]CGN96.001Junta Central'!C831+'[1]CGN96.001Escuela'!C831</f>
        <v>0</v>
      </c>
      <c r="D830" s="27">
        <f>+'[1]CGN96.001'!D831+'[1]CGN96.001Junta Central'!D831+'[1]CGN96.001Escuela'!D831</f>
        <v>282137544</v>
      </c>
      <c r="E830" s="21">
        <f t="shared" si="26"/>
        <v>282137544</v>
      </c>
    </row>
    <row r="831" spans="1:5" ht="11.25">
      <c r="A831" s="56">
        <v>90000</v>
      </c>
      <c r="B831" s="4" t="s">
        <v>2257</v>
      </c>
      <c r="C831" s="24">
        <f>+'[1]CGN96.001'!C832+'[1]CGN96.001Junta Central'!C832+'[1]CGN96.001Escuela'!C832</f>
        <v>0</v>
      </c>
      <c r="D831" s="24">
        <f>+'[1]CGN96.001'!D832+'[1]CGN96.001Junta Central'!D832+'[1]CGN96.001Escuela'!D832</f>
        <v>125724923</v>
      </c>
      <c r="E831" s="4">
        <f t="shared" si="26"/>
        <v>125724923</v>
      </c>
    </row>
    <row r="832" spans="1:5" ht="11.25">
      <c r="A832" s="56">
        <v>90200</v>
      </c>
      <c r="B832" s="4" t="s">
        <v>2258</v>
      </c>
      <c r="C832" s="24">
        <f>+'[1]CGN96.001'!C833+'[1]CGN96.001Junta Central'!C833+'[1]CGN96.001Escuela'!C833</f>
        <v>0</v>
      </c>
      <c r="D832" s="24">
        <f>+'[1]CGN96.001'!D833+'[1]CGN96.001Junta Central'!D833+'[1]CGN96.001Escuela'!D833</f>
        <v>125724923</v>
      </c>
      <c r="E832" s="4">
        <f t="shared" si="26"/>
        <v>125724923</v>
      </c>
    </row>
    <row r="833" spans="1:5" ht="11.25">
      <c r="A833" s="56">
        <v>90202</v>
      </c>
      <c r="B833" s="21" t="s">
        <v>2259</v>
      </c>
      <c r="C833" s="27">
        <f>+'[1]CGN96.001'!C834+'[1]CGN96.001Junta Central'!C834+'[1]CGN96.001Escuela'!C834</f>
        <v>0</v>
      </c>
      <c r="D833" s="27">
        <f>+'[1]CGN96.001'!D834+'[1]CGN96.001Junta Central'!D834+'[1]CGN96.001Escuela'!D834</f>
        <v>125724923</v>
      </c>
      <c r="E833" s="21">
        <f t="shared" si="26"/>
        <v>125724923</v>
      </c>
    </row>
    <row r="834" ht="11.25"/>
    <row r="835" ht="11.25"/>
    <row r="840" ht="11.25"/>
    <row r="841" spans="1:4" ht="11.25">
      <c r="A841" s="20" t="s">
        <v>2261</v>
      </c>
      <c r="B841" s="47"/>
      <c r="D841" s="34" t="s">
        <v>2262</v>
      </c>
    </row>
    <row r="842" spans="1:4" ht="11.25">
      <c r="A842" s="57" t="s">
        <v>2263</v>
      </c>
      <c r="B842" s="21"/>
      <c r="D842" s="2" t="s">
        <v>2264</v>
      </c>
    </row>
    <row r="843" spans="1:4" ht="11.25">
      <c r="A843" s="58" t="s">
        <v>1630</v>
      </c>
      <c r="B843" s="21"/>
      <c r="C843" s="21"/>
      <c r="D843" s="2"/>
    </row>
    <row r="844" spans="1:4" ht="11.25">
      <c r="A844" s="58"/>
      <c r="B844" s="21"/>
      <c r="C844" s="21"/>
      <c r="D844" s="2"/>
    </row>
    <row r="845" spans="1:4" ht="11.25">
      <c r="A845" s="58"/>
      <c r="B845" s="21"/>
      <c r="C845" s="21"/>
      <c r="D845" s="2"/>
    </row>
    <row r="846" spans="1:4" ht="11.25">
      <c r="A846" s="58"/>
      <c r="B846" s="21"/>
      <c r="C846" s="21"/>
      <c r="D846" s="2"/>
    </row>
    <row r="847" spans="1:4" ht="11.25">
      <c r="A847" s="58"/>
      <c r="B847" s="21"/>
      <c r="C847" s="21"/>
      <c r="D847" s="2"/>
    </row>
    <row r="848" spans="1:4" ht="11.25">
      <c r="A848" s="58"/>
      <c r="B848" s="21"/>
      <c r="C848" s="21"/>
      <c r="D848" s="2"/>
    </row>
    <row r="849" spans="1:4" ht="11.25">
      <c r="A849" s="58" t="s">
        <v>2265</v>
      </c>
      <c r="B849" s="21"/>
      <c r="C849" s="21"/>
      <c r="D849" s="2"/>
    </row>
    <row r="850" spans="1:4" ht="11.25">
      <c r="A850" s="11" t="s">
        <v>2266</v>
      </c>
      <c r="B850" s="21"/>
      <c r="C850" s="21"/>
      <c r="D850" s="2"/>
    </row>
    <row r="851" spans="1:4" ht="11.25">
      <c r="A851" s="11" t="s">
        <v>2267</v>
      </c>
      <c r="B851" s="21"/>
      <c r="C851" s="21"/>
      <c r="D851" s="2"/>
    </row>
    <row r="852" ht="11.25">
      <c r="A852" s="59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H2689"/>
  <sheetViews>
    <sheetView workbookViewId="0" topLeftCell="A1">
      <selection activeCell="C15" sqref="C15"/>
    </sheetView>
  </sheetViews>
  <sheetFormatPr defaultColWidth="11.421875" defaultRowHeight="12.75"/>
  <cols>
    <col min="1" max="1" width="13.8515625" style="144" customWidth="1"/>
    <col min="2" max="2" width="38.28125" style="72" customWidth="1"/>
    <col min="3" max="3" width="9.8515625" style="89" bestFit="1" customWidth="1"/>
    <col min="4" max="4" width="10.8515625" style="145" bestFit="1" customWidth="1"/>
    <col min="5" max="5" width="8.7109375" style="144" customWidth="1"/>
    <col min="6" max="6" width="42.140625" style="72" customWidth="1"/>
    <col min="7" max="7" width="13.421875" style="66" bestFit="1" customWidth="1"/>
    <col min="8" max="16384" width="11.421875" style="66" customWidth="1"/>
  </cols>
  <sheetData>
    <row r="1" spans="1:7" ht="11.25" customHeight="1">
      <c r="A1" s="60" t="s">
        <v>1628</v>
      </c>
      <c r="B1" s="61" t="s">
        <v>1629</v>
      </c>
      <c r="C1" s="62"/>
      <c r="D1" s="63"/>
      <c r="E1" s="64"/>
      <c r="F1" s="65"/>
      <c r="G1" s="60"/>
    </row>
    <row r="2" spans="1:7" ht="11.25" customHeight="1">
      <c r="A2" s="60" t="s">
        <v>1632</v>
      </c>
      <c r="B2" s="61" t="s">
        <v>1633</v>
      </c>
      <c r="C2" s="62"/>
      <c r="D2" s="62"/>
      <c r="E2" s="64"/>
      <c r="F2" s="65" t="s">
        <v>2269</v>
      </c>
      <c r="G2" s="60"/>
    </row>
    <row r="3" spans="1:7" ht="11.25" customHeight="1">
      <c r="A3" s="60" t="s">
        <v>1635</v>
      </c>
      <c r="B3" s="67" t="s">
        <v>1636</v>
      </c>
      <c r="C3" s="62"/>
      <c r="D3" s="62"/>
      <c r="E3" s="64"/>
      <c r="F3" s="65"/>
      <c r="G3" s="60"/>
    </row>
    <row r="4" spans="1:7" ht="11.25" customHeight="1">
      <c r="A4" s="60" t="s">
        <v>2270</v>
      </c>
      <c r="B4" s="68">
        <v>11300000</v>
      </c>
      <c r="C4" s="62"/>
      <c r="D4" s="69"/>
      <c r="E4" s="64"/>
      <c r="F4" s="65"/>
      <c r="G4" s="60"/>
    </row>
    <row r="5" spans="1:7" ht="12.75" customHeight="1">
      <c r="A5" s="60" t="s">
        <v>1639</v>
      </c>
      <c r="B5" s="70" t="s">
        <v>1640</v>
      </c>
      <c r="C5" s="62"/>
      <c r="D5" s="62"/>
      <c r="E5" s="64"/>
      <c r="F5" s="65"/>
      <c r="G5" s="71"/>
    </row>
    <row r="6" spans="1:7" ht="11.25" customHeight="1">
      <c r="A6" s="60" t="s">
        <v>1630</v>
      </c>
      <c r="C6" s="63"/>
      <c r="D6" s="62"/>
      <c r="E6" s="64"/>
      <c r="F6" s="65"/>
      <c r="G6" s="60"/>
    </row>
    <row r="7" spans="1:7" ht="11.25" customHeight="1">
      <c r="A7" s="60"/>
      <c r="B7" s="60" t="s">
        <v>2271</v>
      </c>
      <c r="C7" s="63"/>
      <c r="D7" s="62"/>
      <c r="E7" s="64"/>
      <c r="G7" s="60"/>
    </row>
    <row r="8" spans="1:7" ht="11.25" customHeight="1" thickBot="1">
      <c r="A8" s="60"/>
      <c r="B8" s="73"/>
      <c r="C8" s="74"/>
      <c r="D8" s="62"/>
      <c r="E8" s="64"/>
      <c r="F8" s="75" t="s">
        <v>2272</v>
      </c>
      <c r="G8" s="60"/>
    </row>
    <row r="9" spans="1:7" s="81" customFormat="1" ht="29.25" customHeight="1">
      <c r="A9" s="76" t="s">
        <v>2273</v>
      </c>
      <c r="B9" s="77" t="s">
        <v>2274</v>
      </c>
      <c r="C9" s="77" t="s">
        <v>2275</v>
      </c>
      <c r="D9" s="77" t="s">
        <v>2276</v>
      </c>
      <c r="E9" s="78" t="s">
        <v>2277</v>
      </c>
      <c r="F9" s="79" t="s">
        <v>2278</v>
      </c>
      <c r="G9" s="80" t="s">
        <v>2279</v>
      </c>
    </row>
    <row r="10" spans="1:7" s="89" customFormat="1" ht="11.25">
      <c r="A10" s="82">
        <v>120101</v>
      </c>
      <c r="B10" s="83" t="s">
        <v>2280</v>
      </c>
      <c r="C10" s="84">
        <v>50956172</v>
      </c>
      <c r="D10" s="85">
        <v>0</v>
      </c>
      <c r="E10" s="86" t="s">
        <v>2281</v>
      </c>
      <c r="F10" s="87" t="s">
        <v>2282</v>
      </c>
      <c r="G10" s="88"/>
    </row>
    <row r="11" spans="1:7" ht="11.25">
      <c r="A11" s="90">
        <v>140414</v>
      </c>
      <c r="B11" s="91" t="s">
        <v>2283</v>
      </c>
      <c r="C11" s="84">
        <v>12608</v>
      </c>
      <c r="D11" s="92">
        <v>0</v>
      </c>
      <c r="E11" s="93" t="s">
        <v>2284</v>
      </c>
      <c r="F11" s="94" t="s">
        <v>2285</v>
      </c>
      <c r="G11" s="88"/>
    </row>
    <row r="12" spans="1:7" ht="22.5">
      <c r="A12" s="90">
        <v>140414</v>
      </c>
      <c r="B12" s="91" t="s">
        <v>2283</v>
      </c>
      <c r="C12" s="84">
        <v>7176</v>
      </c>
      <c r="D12" s="92">
        <v>0</v>
      </c>
      <c r="E12" s="93" t="s">
        <v>2286</v>
      </c>
      <c r="F12" s="95" t="s">
        <v>2287</v>
      </c>
      <c r="G12" s="88"/>
    </row>
    <row r="13" spans="1:7" ht="11.25">
      <c r="A13" s="90">
        <v>140414</v>
      </c>
      <c r="B13" s="91" t="s">
        <v>2283</v>
      </c>
      <c r="C13" s="84">
        <v>6521</v>
      </c>
      <c r="D13" s="92">
        <v>0</v>
      </c>
      <c r="E13" s="93" t="s">
        <v>2288</v>
      </c>
      <c r="F13" s="94" t="s">
        <v>2289</v>
      </c>
      <c r="G13" s="88"/>
    </row>
    <row r="14" spans="1:7" ht="11.25">
      <c r="A14" s="90">
        <v>140414</v>
      </c>
      <c r="B14" s="91" t="s">
        <v>2283</v>
      </c>
      <c r="C14" s="84">
        <v>6496</v>
      </c>
      <c r="D14" s="92">
        <v>0</v>
      </c>
      <c r="E14" s="93">
        <v>112525000</v>
      </c>
      <c r="F14" s="94" t="s">
        <v>2290</v>
      </c>
      <c r="G14" s="88"/>
    </row>
    <row r="15" spans="1:7" ht="11.25">
      <c r="A15" s="90">
        <v>140414</v>
      </c>
      <c r="B15" s="91" t="s">
        <v>2283</v>
      </c>
      <c r="C15" s="84">
        <v>1825</v>
      </c>
      <c r="D15" s="92">
        <v>0</v>
      </c>
      <c r="E15" s="93" t="s">
        <v>2291</v>
      </c>
      <c r="F15" s="94" t="s">
        <v>2292</v>
      </c>
      <c r="G15" s="88"/>
    </row>
    <row r="16" spans="1:7" ht="11.25">
      <c r="A16" s="90">
        <v>140414</v>
      </c>
      <c r="B16" s="91" t="s">
        <v>2283</v>
      </c>
      <c r="C16" s="84">
        <v>8695</v>
      </c>
      <c r="D16" s="92">
        <v>0</v>
      </c>
      <c r="E16" s="93" t="s">
        <v>2293</v>
      </c>
      <c r="F16" s="94" t="s">
        <v>2294</v>
      </c>
      <c r="G16" s="88"/>
    </row>
    <row r="17" spans="1:7" ht="11.25">
      <c r="A17" s="90">
        <v>140414</v>
      </c>
      <c r="B17" s="91" t="s">
        <v>2283</v>
      </c>
      <c r="C17" s="84">
        <v>4959</v>
      </c>
      <c r="D17" s="92">
        <v>0</v>
      </c>
      <c r="E17" s="93" t="s">
        <v>2295</v>
      </c>
      <c r="F17" s="94" t="s">
        <v>2296</v>
      </c>
      <c r="G17" s="88"/>
    </row>
    <row r="18" spans="1:7" ht="11.25">
      <c r="A18" s="90">
        <v>140414</v>
      </c>
      <c r="B18" s="91" t="s">
        <v>2283</v>
      </c>
      <c r="C18" s="84">
        <v>46638</v>
      </c>
      <c r="D18" s="92">
        <v>0</v>
      </c>
      <c r="E18" s="93" t="s">
        <v>2297</v>
      </c>
      <c r="F18" s="94" t="s">
        <v>2298</v>
      </c>
      <c r="G18" s="88"/>
    </row>
    <row r="19" spans="1:7" ht="11.25">
      <c r="A19" s="90">
        <v>140414</v>
      </c>
      <c r="B19" s="91" t="s">
        <v>2283</v>
      </c>
      <c r="C19" s="84">
        <v>1000</v>
      </c>
      <c r="D19" s="92">
        <v>0</v>
      </c>
      <c r="E19" s="93" t="s">
        <v>2299</v>
      </c>
      <c r="F19" s="94" t="s">
        <v>2300</v>
      </c>
      <c r="G19" s="88"/>
    </row>
    <row r="20" spans="1:7" ht="11.25">
      <c r="A20" s="90">
        <v>140414</v>
      </c>
      <c r="B20" s="91" t="s">
        <v>2283</v>
      </c>
      <c r="C20" s="84">
        <v>50346</v>
      </c>
      <c r="D20" s="92">
        <v>0</v>
      </c>
      <c r="E20" s="93" t="s">
        <v>2301</v>
      </c>
      <c r="F20" s="95" t="s">
        <v>2302</v>
      </c>
      <c r="G20" s="88"/>
    </row>
    <row r="21" spans="1:7" ht="11.25">
      <c r="A21" s="90">
        <v>140414</v>
      </c>
      <c r="B21" s="91" t="s">
        <v>2283</v>
      </c>
      <c r="C21" s="84">
        <v>552</v>
      </c>
      <c r="D21" s="92">
        <v>0</v>
      </c>
      <c r="E21" s="93" t="s">
        <v>2303</v>
      </c>
      <c r="F21" s="94" t="s">
        <v>2304</v>
      </c>
      <c r="G21" s="88"/>
    </row>
    <row r="22" spans="1:7" ht="11.25">
      <c r="A22" s="90">
        <v>140414</v>
      </c>
      <c r="B22" s="91" t="s">
        <v>2283</v>
      </c>
      <c r="C22" s="84">
        <v>306</v>
      </c>
      <c r="D22" s="92">
        <v>0</v>
      </c>
      <c r="E22" s="93" t="s">
        <v>2305</v>
      </c>
      <c r="F22" s="94" t="s">
        <v>2306</v>
      </c>
      <c r="G22" s="88"/>
    </row>
    <row r="23" spans="1:7" ht="11.25">
      <c r="A23" s="90">
        <v>140414</v>
      </c>
      <c r="B23" s="91" t="s">
        <v>2283</v>
      </c>
      <c r="C23" s="84">
        <v>401</v>
      </c>
      <c r="D23" s="92">
        <v>0</v>
      </c>
      <c r="E23" s="93" t="s">
        <v>2307</v>
      </c>
      <c r="F23" s="94" t="s">
        <v>2308</v>
      </c>
      <c r="G23" s="88"/>
    </row>
    <row r="24" spans="1:7" ht="11.25">
      <c r="A24" s="90">
        <v>140414</v>
      </c>
      <c r="B24" s="91" t="s">
        <v>2283</v>
      </c>
      <c r="C24" s="84">
        <v>31015</v>
      </c>
      <c r="D24" s="92">
        <v>0</v>
      </c>
      <c r="E24" s="93" t="s">
        <v>2309</v>
      </c>
      <c r="F24" s="94" t="s">
        <v>2310</v>
      </c>
      <c r="G24" s="88"/>
    </row>
    <row r="25" spans="1:7" ht="22.5">
      <c r="A25" s="90">
        <v>140414</v>
      </c>
      <c r="B25" s="91" t="s">
        <v>2283</v>
      </c>
      <c r="C25" s="84">
        <v>6889</v>
      </c>
      <c r="D25" s="92">
        <v>0</v>
      </c>
      <c r="E25" s="93" t="s">
        <v>2311</v>
      </c>
      <c r="F25" s="94" t="s">
        <v>2312</v>
      </c>
      <c r="G25" s="88"/>
    </row>
    <row r="26" spans="1:7" ht="11.25">
      <c r="A26" s="90">
        <v>140414</v>
      </c>
      <c r="B26" s="91" t="s">
        <v>2283</v>
      </c>
      <c r="C26" s="84">
        <v>1799</v>
      </c>
      <c r="D26" s="92">
        <v>0</v>
      </c>
      <c r="E26" s="93">
        <v>111515000</v>
      </c>
      <c r="F26" s="94" t="s">
        <v>2313</v>
      </c>
      <c r="G26" s="88"/>
    </row>
    <row r="27" spans="1:7" ht="11.25">
      <c r="A27" s="90">
        <v>140414</v>
      </c>
      <c r="B27" s="91" t="s">
        <v>2283</v>
      </c>
      <c r="C27" s="84">
        <v>102750</v>
      </c>
      <c r="D27" s="92">
        <v>0</v>
      </c>
      <c r="E27" s="93" t="s">
        <v>2314</v>
      </c>
      <c r="F27" s="95" t="s">
        <v>2315</v>
      </c>
      <c r="G27" s="88"/>
    </row>
    <row r="28" spans="1:7" ht="11.25">
      <c r="A28" s="90">
        <v>140414</v>
      </c>
      <c r="B28" s="91" t="s">
        <v>2283</v>
      </c>
      <c r="C28" s="84">
        <v>70217</v>
      </c>
      <c r="D28" s="92">
        <v>0</v>
      </c>
      <c r="E28" s="93">
        <v>112727000</v>
      </c>
      <c r="F28" s="94" t="s">
        <v>2316</v>
      </c>
      <c r="G28" s="88"/>
    </row>
    <row r="29" spans="1:7" ht="11.25">
      <c r="A29" s="90">
        <v>140414</v>
      </c>
      <c r="B29" s="91" t="s">
        <v>2283</v>
      </c>
      <c r="C29" s="84">
        <v>85622</v>
      </c>
      <c r="D29" s="92">
        <v>0</v>
      </c>
      <c r="E29" s="93">
        <v>114141000</v>
      </c>
      <c r="F29" s="94" t="s">
        <v>2317</v>
      </c>
      <c r="G29" s="88"/>
    </row>
    <row r="30" spans="1:7" ht="11.25">
      <c r="A30" s="90">
        <v>140414</v>
      </c>
      <c r="B30" s="91" t="s">
        <v>2283</v>
      </c>
      <c r="C30" s="84">
        <v>4</v>
      </c>
      <c r="D30" s="92">
        <v>0</v>
      </c>
      <c r="E30" s="96">
        <v>114444000</v>
      </c>
      <c r="F30" s="94" t="s">
        <v>2318</v>
      </c>
      <c r="G30" s="88"/>
    </row>
    <row r="31" spans="1:7" ht="11.25">
      <c r="A31" s="90">
        <v>140414</v>
      </c>
      <c r="B31" s="91" t="s">
        <v>2283</v>
      </c>
      <c r="C31" s="84">
        <v>654</v>
      </c>
      <c r="D31" s="92">
        <v>0</v>
      </c>
      <c r="E31" s="93">
        <v>115050000</v>
      </c>
      <c r="F31" s="95" t="s">
        <v>2319</v>
      </c>
      <c r="G31" s="88"/>
    </row>
    <row r="32" spans="1:7" ht="11.25">
      <c r="A32" s="90">
        <v>140414</v>
      </c>
      <c r="B32" s="91" t="s">
        <v>2283</v>
      </c>
      <c r="C32" s="84">
        <v>3583</v>
      </c>
      <c r="D32" s="92">
        <v>0</v>
      </c>
      <c r="E32" s="93">
        <v>115454000</v>
      </c>
      <c r="F32" s="94" t="s">
        <v>2320</v>
      </c>
      <c r="G32" s="88"/>
    </row>
    <row r="33" spans="1:7" ht="11.25">
      <c r="A33" s="90">
        <v>140414</v>
      </c>
      <c r="B33" s="91" t="s">
        <v>2283</v>
      </c>
      <c r="C33" s="84">
        <v>3488</v>
      </c>
      <c r="D33" s="92">
        <v>0</v>
      </c>
      <c r="E33" s="93">
        <v>116363000</v>
      </c>
      <c r="F33" s="94" t="s">
        <v>2321</v>
      </c>
      <c r="G33" s="88"/>
    </row>
    <row r="34" spans="1:7" ht="11.25">
      <c r="A34" s="90">
        <v>140414</v>
      </c>
      <c r="B34" s="91" t="s">
        <v>2283</v>
      </c>
      <c r="C34" s="84">
        <v>99136</v>
      </c>
      <c r="D34" s="92">
        <v>0</v>
      </c>
      <c r="E34" s="93">
        <v>116868000</v>
      </c>
      <c r="F34" s="94" t="s">
        <v>2322</v>
      </c>
      <c r="G34" s="88"/>
    </row>
    <row r="35" spans="1:7" ht="11.25">
      <c r="A35" s="90">
        <v>140414</v>
      </c>
      <c r="B35" s="91" t="s">
        <v>2283</v>
      </c>
      <c r="C35" s="84">
        <v>59679</v>
      </c>
      <c r="D35" s="92">
        <v>0</v>
      </c>
      <c r="E35" s="93">
        <v>117070000</v>
      </c>
      <c r="F35" s="94" t="s">
        <v>2323</v>
      </c>
      <c r="G35" s="88"/>
    </row>
    <row r="36" spans="1:7" ht="11.25">
      <c r="A36" s="90">
        <v>140414</v>
      </c>
      <c r="B36" s="91" t="s">
        <v>2283</v>
      </c>
      <c r="C36" s="84">
        <v>17074</v>
      </c>
      <c r="D36" s="92">
        <v>0</v>
      </c>
      <c r="E36" s="93">
        <v>117676000</v>
      </c>
      <c r="F36" s="94" t="s">
        <v>2324</v>
      </c>
      <c r="G36" s="88"/>
    </row>
    <row r="37" spans="1:7" ht="22.5">
      <c r="A37" s="90">
        <v>140414</v>
      </c>
      <c r="B37" s="91" t="s">
        <v>2283</v>
      </c>
      <c r="C37" s="84">
        <v>36312</v>
      </c>
      <c r="D37" s="92">
        <v>0</v>
      </c>
      <c r="E37" s="93">
        <v>118686000</v>
      </c>
      <c r="F37" s="94" t="s">
        <v>2325</v>
      </c>
      <c r="G37" s="88"/>
    </row>
    <row r="38" spans="1:7" ht="11.25">
      <c r="A38" s="90">
        <v>140414</v>
      </c>
      <c r="B38" s="91" t="s">
        <v>2283</v>
      </c>
      <c r="C38" s="84">
        <v>5436</v>
      </c>
      <c r="D38" s="92">
        <v>0</v>
      </c>
      <c r="E38" s="93" t="s">
        <v>2326</v>
      </c>
      <c r="F38" s="94" t="s">
        <v>2327</v>
      </c>
      <c r="G38" s="88"/>
    </row>
    <row r="39" spans="1:7" ht="11.25">
      <c r="A39" s="90">
        <v>140414</v>
      </c>
      <c r="B39" s="91" t="s">
        <v>2283</v>
      </c>
      <c r="C39" s="84">
        <v>6979</v>
      </c>
      <c r="D39" s="92">
        <v>0</v>
      </c>
      <c r="E39" s="93">
        <v>119999000</v>
      </c>
      <c r="F39" s="94" t="s">
        <v>2328</v>
      </c>
      <c r="G39" s="88"/>
    </row>
    <row r="40" spans="1:7" ht="11.25">
      <c r="A40" s="90">
        <v>140414</v>
      </c>
      <c r="B40" s="91" t="s">
        <v>2283</v>
      </c>
      <c r="C40" s="84">
        <v>155</v>
      </c>
      <c r="D40" s="92">
        <v>0</v>
      </c>
      <c r="E40" s="93">
        <v>210015600</v>
      </c>
      <c r="F40" s="94" t="s">
        <v>2329</v>
      </c>
      <c r="G40" s="88"/>
    </row>
    <row r="41" spans="1:7" ht="11.25">
      <c r="A41" s="90">
        <v>140414</v>
      </c>
      <c r="B41" s="91" t="s">
        <v>2283</v>
      </c>
      <c r="C41" s="84">
        <v>131</v>
      </c>
      <c r="D41" s="92">
        <v>0</v>
      </c>
      <c r="E41" s="93" t="s">
        <v>2330</v>
      </c>
      <c r="F41" s="94" t="s">
        <v>2331</v>
      </c>
      <c r="G41" s="88"/>
    </row>
    <row r="42" spans="1:7" ht="11.25">
      <c r="A42" s="90">
        <v>140414</v>
      </c>
      <c r="B42" s="91" t="s">
        <v>2283</v>
      </c>
      <c r="C42" s="84">
        <v>156</v>
      </c>
      <c r="D42" s="92">
        <v>0</v>
      </c>
      <c r="E42" s="93">
        <v>210050400</v>
      </c>
      <c r="F42" s="94" t="s">
        <v>2332</v>
      </c>
      <c r="G42" s="88"/>
    </row>
    <row r="43" spans="1:7" ht="11.25">
      <c r="A43" s="90">
        <v>140414</v>
      </c>
      <c r="B43" s="91" t="s">
        <v>2283</v>
      </c>
      <c r="C43" s="84">
        <v>124</v>
      </c>
      <c r="D43" s="92">
        <v>0</v>
      </c>
      <c r="E43" s="93">
        <v>210068500</v>
      </c>
      <c r="F43" s="94" t="s">
        <v>2333</v>
      </c>
      <c r="G43" s="88"/>
    </row>
    <row r="44" spans="1:7" ht="11.25">
      <c r="A44" s="90">
        <v>140414</v>
      </c>
      <c r="B44" s="91" t="s">
        <v>2283</v>
      </c>
      <c r="C44" s="84">
        <v>7</v>
      </c>
      <c r="D44" s="92">
        <v>0</v>
      </c>
      <c r="E44" s="93">
        <v>210076100</v>
      </c>
      <c r="F44" s="94" t="s">
        <v>2334</v>
      </c>
      <c r="G44" s="88"/>
    </row>
    <row r="45" spans="1:7" ht="11.25">
      <c r="A45" s="90">
        <v>140414</v>
      </c>
      <c r="B45" s="91" t="s">
        <v>2283</v>
      </c>
      <c r="C45" s="84">
        <v>308</v>
      </c>
      <c r="D45" s="92">
        <v>0</v>
      </c>
      <c r="E45" s="93">
        <v>210076400</v>
      </c>
      <c r="F45" s="94" t="s">
        <v>2335</v>
      </c>
      <c r="G45" s="88"/>
    </row>
    <row r="46" spans="1:7" ht="11.25">
      <c r="A46" s="90">
        <v>140414</v>
      </c>
      <c r="B46" s="91" t="s">
        <v>2283</v>
      </c>
      <c r="C46" s="84">
        <v>179</v>
      </c>
      <c r="D46" s="92">
        <v>0</v>
      </c>
      <c r="E46" s="93">
        <v>210095200</v>
      </c>
      <c r="F46" s="94" t="s">
        <v>2336</v>
      </c>
      <c r="G46" s="88"/>
    </row>
    <row r="47" spans="1:7" ht="11.25">
      <c r="A47" s="90">
        <v>140414</v>
      </c>
      <c r="B47" s="91" t="s">
        <v>2283</v>
      </c>
      <c r="C47" s="84">
        <v>19376</v>
      </c>
      <c r="D47" s="92">
        <v>0</v>
      </c>
      <c r="E47" s="93" t="s">
        <v>2337</v>
      </c>
      <c r="F47" s="94" t="s">
        <v>2338</v>
      </c>
      <c r="G47" s="88"/>
    </row>
    <row r="48" spans="1:7" ht="11.25">
      <c r="A48" s="90">
        <v>140414</v>
      </c>
      <c r="B48" s="91" t="s">
        <v>2283</v>
      </c>
      <c r="C48" s="84">
        <v>8</v>
      </c>
      <c r="D48" s="92">
        <v>0</v>
      </c>
      <c r="E48" s="97">
        <v>210120001</v>
      </c>
      <c r="F48" s="95" t="s">
        <v>2339</v>
      </c>
      <c r="G48" s="88"/>
    </row>
    <row r="49" spans="1:7" ht="11.25">
      <c r="A49" s="90">
        <v>140414</v>
      </c>
      <c r="B49" s="91" t="s">
        <v>2283</v>
      </c>
      <c r="C49" s="84">
        <v>97</v>
      </c>
      <c r="D49" s="92">
        <v>0</v>
      </c>
      <c r="E49" s="93">
        <v>210123001</v>
      </c>
      <c r="F49" s="94" t="s">
        <v>2340</v>
      </c>
      <c r="G49" s="88"/>
    </row>
    <row r="50" spans="1:7" ht="11.25">
      <c r="A50" s="90">
        <v>140414</v>
      </c>
      <c r="B50" s="91" t="s">
        <v>2283</v>
      </c>
      <c r="C50" s="84">
        <v>27</v>
      </c>
      <c r="D50" s="92">
        <v>0</v>
      </c>
      <c r="E50" s="93">
        <v>210127001</v>
      </c>
      <c r="F50" s="94" t="s">
        <v>2341</v>
      </c>
      <c r="G50" s="88"/>
    </row>
    <row r="51" spans="1:7" ht="11.25">
      <c r="A51" s="90">
        <v>140414</v>
      </c>
      <c r="B51" s="91" t="s">
        <v>2283</v>
      </c>
      <c r="C51" s="84">
        <v>275</v>
      </c>
      <c r="D51" s="92">
        <v>0</v>
      </c>
      <c r="E51" s="93">
        <v>210141001</v>
      </c>
      <c r="F51" s="94" t="s">
        <v>2342</v>
      </c>
      <c r="G51" s="88"/>
    </row>
    <row r="52" spans="1:7" ht="11.25">
      <c r="A52" s="90">
        <v>140414</v>
      </c>
      <c r="B52" s="91" t="s">
        <v>2283</v>
      </c>
      <c r="C52" s="84">
        <v>477</v>
      </c>
      <c r="D52" s="92">
        <v>0</v>
      </c>
      <c r="E52" s="93">
        <v>210147001</v>
      </c>
      <c r="F52" s="94" t="s">
        <v>2343</v>
      </c>
      <c r="G52" s="88"/>
    </row>
    <row r="53" spans="1:7" ht="11.25">
      <c r="A53" s="90">
        <v>140414</v>
      </c>
      <c r="B53" s="91" t="s">
        <v>2283</v>
      </c>
      <c r="C53" s="84">
        <v>220</v>
      </c>
      <c r="D53" s="92">
        <v>0</v>
      </c>
      <c r="E53" s="93">
        <v>210154001</v>
      </c>
      <c r="F53" s="94" t="s">
        <v>2344</v>
      </c>
      <c r="G53" s="88"/>
    </row>
    <row r="54" spans="1:7" ht="11.25">
      <c r="A54" s="90">
        <v>140414</v>
      </c>
      <c r="B54" s="91" t="s">
        <v>2283</v>
      </c>
      <c r="C54" s="84">
        <v>647</v>
      </c>
      <c r="D54" s="92">
        <v>0</v>
      </c>
      <c r="E54" s="93" t="s">
        <v>2345</v>
      </c>
      <c r="F54" s="94" t="s">
        <v>2346</v>
      </c>
      <c r="G54" s="88"/>
    </row>
    <row r="55" spans="1:7" ht="11.25">
      <c r="A55" s="90">
        <v>140414</v>
      </c>
      <c r="B55" s="91" t="s">
        <v>2283</v>
      </c>
      <c r="C55" s="84">
        <v>60612</v>
      </c>
      <c r="D55" s="92">
        <v>0</v>
      </c>
      <c r="E55" s="93">
        <v>210170001</v>
      </c>
      <c r="F55" s="94" t="s">
        <v>2347</v>
      </c>
      <c r="G55" s="88"/>
    </row>
    <row r="56" spans="1:7" ht="11.25">
      <c r="A56" s="90">
        <v>140414</v>
      </c>
      <c r="B56" s="91" t="s">
        <v>2283</v>
      </c>
      <c r="C56" s="84">
        <v>4225</v>
      </c>
      <c r="D56" s="92">
        <v>0</v>
      </c>
      <c r="E56" s="93">
        <v>210176001</v>
      </c>
      <c r="F56" s="94" t="s">
        <v>2348</v>
      </c>
      <c r="G56" s="88"/>
    </row>
    <row r="57" spans="1:7" ht="11.25">
      <c r="A57" s="90">
        <v>140414</v>
      </c>
      <c r="B57" s="91" t="s">
        <v>2283</v>
      </c>
      <c r="C57" s="84">
        <v>35</v>
      </c>
      <c r="D57" s="92">
        <v>0</v>
      </c>
      <c r="E57" s="93">
        <v>210186001</v>
      </c>
      <c r="F57" s="94" t="s">
        <v>2349</v>
      </c>
      <c r="G57" s="88"/>
    </row>
    <row r="58" spans="1:7" ht="11.25">
      <c r="A58" s="90">
        <v>140414</v>
      </c>
      <c r="B58" s="91" t="s">
        <v>2283</v>
      </c>
      <c r="C58" s="84">
        <v>373</v>
      </c>
      <c r="D58" s="92">
        <v>0</v>
      </c>
      <c r="E58" s="93">
        <v>210197001</v>
      </c>
      <c r="F58" s="94" t="s">
        <v>2350</v>
      </c>
      <c r="G58" s="88"/>
    </row>
    <row r="59" spans="1:7" ht="11.25">
      <c r="A59" s="90">
        <v>140414</v>
      </c>
      <c r="B59" s="91" t="s">
        <v>2283</v>
      </c>
      <c r="C59" s="84">
        <v>6</v>
      </c>
      <c r="D59" s="92">
        <v>0</v>
      </c>
      <c r="E59" s="93">
        <v>210199001</v>
      </c>
      <c r="F59" s="94" t="s">
        <v>2351</v>
      </c>
      <c r="G59" s="88"/>
    </row>
    <row r="60" spans="1:7" ht="11.25">
      <c r="A60" s="90">
        <v>140414</v>
      </c>
      <c r="B60" s="91" t="s">
        <v>2283</v>
      </c>
      <c r="C60" s="84">
        <v>202</v>
      </c>
      <c r="D60" s="92">
        <v>0</v>
      </c>
      <c r="E60" s="93">
        <v>210263302</v>
      </c>
      <c r="F60" s="94" t="s">
        <v>2352</v>
      </c>
      <c r="G60" s="88"/>
    </row>
    <row r="61" spans="1:7" ht="11.25">
      <c r="A61" s="90">
        <v>140414</v>
      </c>
      <c r="B61" s="91" t="s">
        <v>2283</v>
      </c>
      <c r="C61" s="84">
        <v>90</v>
      </c>
      <c r="D61" s="92">
        <v>0</v>
      </c>
      <c r="E61" s="93">
        <v>210341503</v>
      </c>
      <c r="F61" s="94" t="s">
        <v>2353</v>
      </c>
      <c r="G61" s="88"/>
    </row>
    <row r="62" spans="1:7" ht="22.5">
      <c r="A62" s="90">
        <v>140414</v>
      </c>
      <c r="B62" s="91" t="s">
        <v>2283</v>
      </c>
      <c r="C62" s="84">
        <v>79</v>
      </c>
      <c r="D62" s="92">
        <v>0</v>
      </c>
      <c r="E62" s="93">
        <v>210376403</v>
      </c>
      <c r="F62" s="94" t="s">
        <v>2354</v>
      </c>
      <c r="G62" s="88"/>
    </row>
    <row r="63" spans="1:7" ht="11.25">
      <c r="A63" s="90">
        <v>140414</v>
      </c>
      <c r="B63" s="91" t="s">
        <v>2283</v>
      </c>
      <c r="C63" s="84">
        <v>4</v>
      </c>
      <c r="D63" s="92">
        <v>0</v>
      </c>
      <c r="E63" s="93" t="s">
        <v>2355</v>
      </c>
      <c r="F63" s="94" t="s">
        <v>2356</v>
      </c>
      <c r="G63" s="88"/>
    </row>
    <row r="64" spans="1:7" ht="11.25">
      <c r="A64" s="90">
        <v>140414</v>
      </c>
      <c r="B64" s="91" t="s">
        <v>2283</v>
      </c>
      <c r="C64" s="84">
        <v>143</v>
      </c>
      <c r="D64" s="92">
        <v>0</v>
      </c>
      <c r="E64" s="93" t="s">
        <v>2357</v>
      </c>
      <c r="F64" s="94" t="s">
        <v>2358</v>
      </c>
      <c r="G64" s="88"/>
    </row>
    <row r="65" spans="1:7" ht="11.25">
      <c r="A65" s="90">
        <v>140414</v>
      </c>
      <c r="B65" s="91" t="s">
        <v>2283</v>
      </c>
      <c r="C65" s="84">
        <v>84</v>
      </c>
      <c r="D65" s="92">
        <v>0</v>
      </c>
      <c r="E65" s="93">
        <v>210547605</v>
      </c>
      <c r="F65" s="94" t="s">
        <v>2359</v>
      </c>
      <c r="G65" s="88"/>
    </row>
    <row r="66" spans="1:7" ht="11.25">
      <c r="A66" s="90">
        <v>140414</v>
      </c>
      <c r="B66" s="91" t="s">
        <v>2283</v>
      </c>
      <c r="C66" s="84">
        <v>11</v>
      </c>
      <c r="D66" s="92">
        <v>0</v>
      </c>
      <c r="E66" s="93">
        <v>210627006</v>
      </c>
      <c r="F66" s="94" t="s">
        <v>2360</v>
      </c>
      <c r="G66" s="88"/>
    </row>
    <row r="67" spans="1:7" ht="11.25">
      <c r="A67" s="90">
        <v>140414</v>
      </c>
      <c r="B67" s="91" t="s">
        <v>2283</v>
      </c>
      <c r="C67" s="84">
        <v>199</v>
      </c>
      <c r="D67" s="92">
        <v>0</v>
      </c>
      <c r="E67" s="93">
        <v>210641006</v>
      </c>
      <c r="F67" s="94" t="s">
        <v>2361</v>
      </c>
      <c r="G67" s="88"/>
    </row>
    <row r="68" spans="1:7" ht="11.25">
      <c r="A68" s="90">
        <v>140414</v>
      </c>
      <c r="B68" s="91" t="s">
        <v>2283</v>
      </c>
      <c r="C68" s="84">
        <v>157</v>
      </c>
      <c r="D68" s="92">
        <v>0</v>
      </c>
      <c r="E68" s="93">
        <v>210641306</v>
      </c>
      <c r="F68" s="94" t="s">
        <v>2362</v>
      </c>
      <c r="G68" s="88"/>
    </row>
    <row r="69" spans="1:7" ht="11.25">
      <c r="A69" s="90">
        <v>140414</v>
      </c>
      <c r="B69" s="91" t="s">
        <v>2283</v>
      </c>
      <c r="C69" s="84">
        <v>155</v>
      </c>
      <c r="D69" s="92">
        <v>0</v>
      </c>
      <c r="E69" s="93">
        <v>210650606</v>
      </c>
      <c r="F69" s="94" t="s">
        <v>2363</v>
      </c>
      <c r="G69" s="88"/>
    </row>
    <row r="70" spans="1:7" ht="11.25">
      <c r="A70" s="90">
        <v>140414</v>
      </c>
      <c r="B70" s="91" t="s">
        <v>2283</v>
      </c>
      <c r="C70" s="84">
        <v>9</v>
      </c>
      <c r="D70" s="92">
        <v>0</v>
      </c>
      <c r="E70" s="93">
        <v>210668406</v>
      </c>
      <c r="F70" s="94" t="s">
        <v>2364</v>
      </c>
      <c r="G70" s="88"/>
    </row>
    <row r="71" spans="1:7" ht="11.25">
      <c r="A71" s="90">
        <v>140414</v>
      </c>
      <c r="B71" s="91" t="s">
        <v>2283</v>
      </c>
      <c r="C71" s="84">
        <v>203</v>
      </c>
      <c r="D71" s="92">
        <v>0</v>
      </c>
      <c r="E71" s="93">
        <v>210676306</v>
      </c>
      <c r="F71" s="94" t="s">
        <v>2365</v>
      </c>
      <c r="G71" s="88"/>
    </row>
    <row r="72" spans="1:7" ht="11.25">
      <c r="A72" s="90">
        <v>140414</v>
      </c>
      <c r="B72" s="91" t="s">
        <v>2283</v>
      </c>
      <c r="C72" s="84">
        <v>316</v>
      </c>
      <c r="D72" s="92">
        <v>0</v>
      </c>
      <c r="E72" s="93">
        <v>210723807</v>
      </c>
      <c r="F72" s="94" t="s">
        <v>2366</v>
      </c>
      <c r="G72" s="88"/>
    </row>
    <row r="73" spans="1:7" ht="11.25">
      <c r="A73" s="90">
        <v>140414</v>
      </c>
      <c r="B73" s="91" t="s">
        <v>2283</v>
      </c>
      <c r="C73" s="84">
        <v>24</v>
      </c>
      <c r="D73" s="92">
        <v>0</v>
      </c>
      <c r="E73" s="93" t="s">
        <v>2367</v>
      </c>
      <c r="F73" s="94" t="s">
        <v>2368</v>
      </c>
      <c r="G73" s="88"/>
    </row>
    <row r="74" spans="1:7" ht="11.25">
      <c r="A74" s="90">
        <v>140414</v>
      </c>
      <c r="B74" s="91" t="s">
        <v>2283</v>
      </c>
      <c r="C74" s="84">
        <v>273</v>
      </c>
      <c r="D74" s="92">
        <v>0</v>
      </c>
      <c r="E74" s="93">
        <v>210741807</v>
      </c>
      <c r="F74" s="94" t="s">
        <v>2369</v>
      </c>
      <c r="G74" s="88"/>
    </row>
    <row r="75" spans="1:7" ht="11.25">
      <c r="A75" s="90">
        <v>140414</v>
      </c>
      <c r="B75" s="91" t="s">
        <v>2283</v>
      </c>
      <c r="C75" s="84">
        <v>116</v>
      </c>
      <c r="D75" s="92">
        <v>0</v>
      </c>
      <c r="E75" s="93">
        <v>210768207</v>
      </c>
      <c r="F75" s="94" t="s">
        <v>2370</v>
      </c>
      <c r="G75" s="88"/>
    </row>
    <row r="76" spans="1:7" ht="11.25">
      <c r="A76" s="90">
        <v>140414</v>
      </c>
      <c r="B76" s="91" t="s">
        <v>2283</v>
      </c>
      <c r="C76" s="84">
        <v>10092</v>
      </c>
      <c r="D76" s="92">
        <v>0</v>
      </c>
      <c r="E76" s="93">
        <v>210768307</v>
      </c>
      <c r="F76" s="94" t="s">
        <v>2371</v>
      </c>
      <c r="G76" s="88"/>
    </row>
    <row r="77" spans="1:7" ht="11.25">
      <c r="A77" s="90">
        <v>140414</v>
      </c>
      <c r="B77" s="91" t="s">
        <v>2283</v>
      </c>
      <c r="C77" s="84">
        <v>150</v>
      </c>
      <c r="D77" s="92">
        <v>0</v>
      </c>
      <c r="E77" s="93">
        <v>210873408</v>
      </c>
      <c r="F77" s="94" t="s">
        <v>2372</v>
      </c>
      <c r="G77" s="88"/>
    </row>
    <row r="78" spans="1:7" ht="11.25">
      <c r="A78" s="90">
        <v>140414</v>
      </c>
      <c r="B78" s="91" t="s">
        <v>2283</v>
      </c>
      <c r="C78" s="84">
        <v>90</v>
      </c>
      <c r="D78" s="92">
        <v>0</v>
      </c>
      <c r="E78" s="93">
        <v>210968209</v>
      </c>
      <c r="F78" s="94" t="s">
        <v>2373</v>
      </c>
      <c r="G78" s="88"/>
    </row>
    <row r="79" spans="1:7" ht="11.25">
      <c r="A79" s="90">
        <v>140414</v>
      </c>
      <c r="B79" s="91" t="s">
        <v>2283</v>
      </c>
      <c r="C79" s="84">
        <v>23</v>
      </c>
      <c r="D79" s="92">
        <v>0</v>
      </c>
      <c r="E79" s="93">
        <v>211015810</v>
      </c>
      <c r="F79" s="94" t="s">
        <v>2374</v>
      </c>
      <c r="G79" s="88"/>
    </row>
    <row r="80" spans="1:7" ht="11.25">
      <c r="A80" s="90">
        <v>140414</v>
      </c>
      <c r="B80" s="91" t="s">
        <v>2283</v>
      </c>
      <c r="C80" s="84">
        <v>150</v>
      </c>
      <c r="D80" s="92">
        <v>0</v>
      </c>
      <c r="E80" s="93">
        <v>211027810</v>
      </c>
      <c r="F80" s="94" t="s">
        <v>2375</v>
      </c>
      <c r="G80" s="88"/>
    </row>
    <row r="81" spans="1:7" ht="11.25">
      <c r="A81" s="90">
        <v>140414</v>
      </c>
      <c r="B81" s="91" t="s">
        <v>2283</v>
      </c>
      <c r="C81" s="84">
        <v>26</v>
      </c>
      <c r="D81" s="92">
        <v>0</v>
      </c>
      <c r="E81" s="93">
        <v>211054810</v>
      </c>
      <c r="F81" s="94" t="s">
        <v>2376</v>
      </c>
      <c r="G81" s="88"/>
    </row>
    <row r="82" spans="1:7" ht="11.25">
      <c r="A82" s="90">
        <v>140414</v>
      </c>
      <c r="B82" s="91" t="s">
        <v>2283</v>
      </c>
      <c r="C82" s="84">
        <v>20</v>
      </c>
      <c r="D82" s="92">
        <v>0</v>
      </c>
      <c r="E82" s="93" t="s">
        <v>2377</v>
      </c>
      <c r="F82" s="94" t="s">
        <v>2378</v>
      </c>
      <c r="G82" s="88"/>
    </row>
    <row r="83" spans="1:7" ht="11.25">
      <c r="A83" s="90">
        <v>140414</v>
      </c>
      <c r="B83" s="91" t="s">
        <v>2283</v>
      </c>
      <c r="C83" s="84">
        <v>843</v>
      </c>
      <c r="D83" s="92">
        <v>0</v>
      </c>
      <c r="E83" s="93">
        <v>211150711</v>
      </c>
      <c r="F83" s="94" t="s">
        <v>2379</v>
      </c>
      <c r="G83" s="88"/>
    </row>
    <row r="84" spans="1:7" ht="11.25">
      <c r="A84" s="90">
        <v>140414</v>
      </c>
      <c r="B84" s="91" t="s">
        <v>2283</v>
      </c>
      <c r="C84" s="84">
        <v>91</v>
      </c>
      <c r="D84" s="92">
        <v>0</v>
      </c>
      <c r="E84" s="93">
        <v>211163111</v>
      </c>
      <c r="F84" s="94" t="s">
        <v>2380</v>
      </c>
      <c r="G84" s="88"/>
    </row>
    <row r="85" spans="1:7" ht="11.25">
      <c r="A85" s="90">
        <v>140414</v>
      </c>
      <c r="B85" s="91" t="s">
        <v>2283</v>
      </c>
      <c r="C85" s="84">
        <v>66</v>
      </c>
      <c r="D85" s="92">
        <v>0</v>
      </c>
      <c r="E85" s="93" t="s">
        <v>2381</v>
      </c>
      <c r="F85" s="94" t="s">
        <v>2382</v>
      </c>
      <c r="G85" s="88"/>
    </row>
    <row r="86" spans="1:7" ht="11.25">
      <c r="A86" s="90">
        <v>140414</v>
      </c>
      <c r="B86" s="91" t="s">
        <v>2283</v>
      </c>
      <c r="C86" s="84">
        <v>94</v>
      </c>
      <c r="D86" s="92">
        <v>0</v>
      </c>
      <c r="E86" s="93">
        <v>211225312</v>
      </c>
      <c r="F86" s="94" t="s">
        <v>2383</v>
      </c>
      <c r="G86" s="88"/>
    </row>
    <row r="87" spans="1:7" ht="11.25">
      <c r="A87" s="90">
        <v>140414</v>
      </c>
      <c r="B87" s="91" t="s">
        <v>2283</v>
      </c>
      <c r="C87" s="84">
        <v>102</v>
      </c>
      <c r="D87" s="92">
        <v>0</v>
      </c>
      <c r="E87" s="93">
        <v>211263212</v>
      </c>
      <c r="F87" s="94" t="s">
        <v>2384</v>
      </c>
      <c r="G87" s="88"/>
    </row>
    <row r="88" spans="1:7" ht="11.25">
      <c r="A88" s="90">
        <v>140414</v>
      </c>
      <c r="B88" s="91" t="s">
        <v>2283</v>
      </c>
      <c r="C88" s="84">
        <v>107</v>
      </c>
      <c r="D88" s="92">
        <v>0</v>
      </c>
      <c r="E88" s="93">
        <v>211317013</v>
      </c>
      <c r="F88" s="94" t="s">
        <v>2385</v>
      </c>
      <c r="G88" s="88"/>
    </row>
    <row r="89" spans="1:7" ht="11.25">
      <c r="A89" s="90">
        <v>140414</v>
      </c>
      <c r="B89" s="91" t="s">
        <v>2283</v>
      </c>
      <c r="C89" s="84">
        <v>15</v>
      </c>
      <c r="D89" s="92">
        <v>0</v>
      </c>
      <c r="E89" s="93">
        <v>211325513</v>
      </c>
      <c r="F89" s="94" t="s">
        <v>2386</v>
      </c>
      <c r="G89" s="88"/>
    </row>
    <row r="90" spans="1:7" ht="11.25">
      <c r="A90" s="90">
        <v>140414</v>
      </c>
      <c r="B90" s="91" t="s">
        <v>2283</v>
      </c>
      <c r="C90" s="84">
        <v>126</v>
      </c>
      <c r="D90" s="92">
        <v>0</v>
      </c>
      <c r="E90" s="93">
        <v>211341013</v>
      </c>
      <c r="F90" s="94" t="s">
        <v>2387</v>
      </c>
      <c r="G90" s="88"/>
    </row>
    <row r="91" spans="1:7" ht="11.25">
      <c r="A91" s="90">
        <v>140414</v>
      </c>
      <c r="B91" s="91" t="s">
        <v>2283</v>
      </c>
      <c r="C91" s="84">
        <v>30</v>
      </c>
      <c r="D91" s="92">
        <v>0</v>
      </c>
      <c r="E91" s="93">
        <v>211350313</v>
      </c>
      <c r="F91" s="94" t="s">
        <v>2388</v>
      </c>
      <c r="G91" s="88"/>
    </row>
    <row r="92" spans="1:7" ht="11.25">
      <c r="A92" s="90">
        <v>140414</v>
      </c>
      <c r="B92" s="91" t="s">
        <v>2283</v>
      </c>
      <c r="C92" s="84">
        <v>58</v>
      </c>
      <c r="D92" s="92">
        <v>0</v>
      </c>
      <c r="E92" s="93">
        <v>211376113</v>
      </c>
      <c r="F92" s="94" t="s">
        <v>2389</v>
      </c>
      <c r="G92" s="88"/>
    </row>
    <row r="93" spans="1:7" ht="11.25">
      <c r="A93" s="90">
        <v>140414</v>
      </c>
      <c r="B93" s="91" t="s">
        <v>2283</v>
      </c>
      <c r="C93" s="84">
        <v>21</v>
      </c>
      <c r="D93" s="92">
        <v>0</v>
      </c>
      <c r="E93" s="93">
        <v>211415114</v>
      </c>
      <c r="F93" s="94" t="s">
        <v>2390</v>
      </c>
      <c r="G93" s="88"/>
    </row>
    <row r="94" spans="1:7" ht="11.25">
      <c r="A94" s="90">
        <v>140414</v>
      </c>
      <c r="B94" s="91" t="s">
        <v>2283</v>
      </c>
      <c r="C94" s="84">
        <v>317</v>
      </c>
      <c r="D94" s="92">
        <v>0</v>
      </c>
      <c r="E94" s="93" t="s">
        <v>2391</v>
      </c>
      <c r="F94" s="94" t="s">
        <v>2392</v>
      </c>
      <c r="G94" s="88"/>
    </row>
    <row r="95" spans="1:7" ht="11.25">
      <c r="A95" s="90">
        <v>140414</v>
      </c>
      <c r="B95" s="91" t="s">
        <v>2283</v>
      </c>
      <c r="C95" s="84">
        <v>471</v>
      </c>
      <c r="D95" s="92">
        <v>0</v>
      </c>
      <c r="E95" s="93">
        <v>211525815</v>
      </c>
      <c r="F95" s="94" t="s">
        <v>2393</v>
      </c>
      <c r="G95" s="88"/>
    </row>
    <row r="96" spans="1:7" ht="11.25">
      <c r="A96" s="90">
        <v>140414</v>
      </c>
      <c r="B96" s="91" t="s">
        <v>2283</v>
      </c>
      <c r="C96" s="84">
        <v>303</v>
      </c>
      <c r="D96" s="92">
        <v>0</v>
      </c>
      <c r="E96" s="93">
        <v>211541615</v>
      </c>
      <c r="F96" s="94" t="s">
        <v>2394</v>
      </c>
      <c r="G96" s="88"/>
    </row>
    <row r="97" spans="1:7" ht="11.25">
      <c r="A97" s="90">
        <v>140414</v>
      </c>
      <c r="B97" s="91" t="s">
        <v>2283</v>
      </c>
      <c r="C97" s="84">
        <v>5</v>
      </c>
      <c r="D97" s="92">
        <v>0</v>
      </c>
      <c r="E97" s="93">
        <v>211585315</v>
      </c>
      <c r="F97" s="94" t="s">
        <v>2395</v>
      </c>
      <c r="G97" s="88"/>
    </row>
    <row r="98" spans="1:7" ht="11.25">
      <c r="A98" s="90">
        <v>140414</v>
      </c>
      <c r="B98" s="91" t="s">
        <v>2283</v>
      </c>
      <c r="C98" s="84">
        <v>212</v>
      </c>
      <c r="D98" s="92">
        <v>0</v>
      </c>
      <c r="E98" s="93">
        <v>211641016</v>
      </c>
      <c r="F98" s="94" t="s">
        <v>2396</v>
      </c>
      <c r="G98" s="88"/>
    </row>
    <row r="99" spans="1:7" ht="11.25">
      <c r="A99" s="90">
        <v>140414</v>
      </c>
      <c r="B99" s="91" t="s">
        <v>2283</v>
      </c>
      <c r="C99" s="84">
        <v>265</v>
      </c>
      <c r="D99" s="92">
        <v>0</v>
      </c>
      <c r="E99" s="93">
        <v>211673616</v>
      </c>
      <c r="F99" s="94" t="s">
        <v>2397</v>
      </c>
      <c r="G99" s="88"/>
    </row>
    <row r="100" spans="1:7" ht="11.25">
      <c r="A100" s="90">
        <v>140414</v>
      </c>
      <c r="B100" s="91" t="s">
        <v>2283</v>
      </c>
      <c r="C100" s="84">
        <v>144</v>
      </c>
      <c r="D100" s="92">
        <v>0</v>
      </c>
      <c r="E100" s="93">
        <v>211725317</v>
      </c>
      <c r="F100" s="94" t="s">
        <v>2398</v>
      </c>
      <c r="G100" s="88"/>
    </row>
    <row r="101" spans="1:7" ht="11.25">
      <c r="A101" s="90">
        <v>140414</v>
      </c>
      <c r="B101" s="91" t="s">
        <v>2283</v>
      </c>
      <c r="C101" s="84">
        <v>907</v>
      </c>
      <c r="D101" s="92">
        <v>0</v>
      </c>
      <c r="E101" s="93">
        <v>211725817</v>
      </c>
      <c r="F101" s="94" t="s">
        <v>2399</v>
      </c>
      <c r="G101" s="88"/>
    </row>
    <row r="102" spans="1:7" ht="11.25">
      <c r="A102" s="90">
        <v>140414</v>
      </c>
      <c r="B102" s="91" t="s">
        <v>2283</v>
      </c>
      <c r="C102" s="84">
        <v>143</v>
      </c>
      <c r="D102" s="92">
        <v>0</v>
      </c>
      <c r="E102" s="93">
        <v>211752317</v>
      </c>
      <c r="F102" s="94" t="s">
        <v>2400</v>
      </c>
      <c r="G102" s="88"/>
    </row>
    <row r="103" spans="1:7" ht="11.25">
      <c r="A103" s="90">
        <v>140414</v>
      </c>
      <c r="B103" s="91" t="s">
        <v>2283</v>
      </c>
      <c r="C103" s="84">
        <v>98</v>
      </c>
      <c r="D103" s="92">
        <v>0</v>
      </c>
      <c r="E103" s="93">
        <v>211768217</v>
      </c>
      <c r="F103" s="94" t="s">
        <v>2401</v>
      </c>
      <c r="G103" s="88"/>
    </row>
    <row r="104" spans="1:7" ht="11.25">
      <c r="A104" s="90">
        <v>140414</v>
      </c>
      <c r="B104" s="91" t="s">
        <v>2283</v>
      </c>
      <c r="C104" s="84">
        <v>43</v>
      </c>
      <c r="D104" s="92">
        <v>0</v>
      </c>
      <c r="E104" s="93">
        <v>211825718</v>
      </c>
      <c r="F104" s="94" t="s">
        <v>2402</v>
      </c>
      <c r="G104" s="88"/>
    </row>
    <row r="105" spans="1:7" ht="11.25">
      <c r="A105" s="90">
        <v>140414</v>
      </c>
      <c r="B105" s="91" t="s">
        <v>2283</v>
      </c>
      <c r="C105" s="84">
        <v>78</v>
      </c>
      <c r="D105" s="92">
        <v>0</v>
      </c>
      <c r="E105" s="93">
        <v>211841518</v>
      </c>
      <c r="F105" s="94" t="s">
        <v>2403</v>
      </c>
      <c r="G105" s="88"/>
    </row>
    <row r="106" spans="1:7" ht="11.25">
      <c r="A106" s="90">
        <v>140414</v>
      </c>
      <c r="B106" s="91" t="s">
        <v>2283</v>
      </c>
      <c r="C106" s="84">
        <v>694</v>
      </c>
      <c r="D106" s="92">
        <v>0</v>
      </c>
      <c r="E106" s="93">
        <v>211847318</v>
      </c>
      <c r="F106" s="94" t="s">
        <v>2404</v>
      </c>
      <c r="G106" s="88"/>
    </row>
    <row r="107" spans="1:7" ht="11.25">
      <c r="A107" s="90">
        <v>140414</v>
      </c>
      <c r="B107" s="91" t="s">
        <v>2283</v>
      </c>
      <c r="C107" s="84">
        <v>7</v>
      </c>
      <c r="D107" s="92">
        <v>0</v>
      </c>
      <c r="E107" s="93">
        <v>211852418</v>
      </c>
      <c r="F107" s="94" t="s">
        <v>2405</v>
      </c>
      <c r="G107" s="88"/>
    </row>
    <row r="108" spans="1:7" ht="11.25">
      <c r="A108" s="90">
        <v>140414</v>
      </c>
      <c r="B108" s="91" t="s">
        <v>2283</v>
      </c>
      <c r="C108" s="84">
        <v>488</v>
      </c>
      <c r="D108" s="92">
        <v>0</v>
      </c>
      <c r="E108" s="93">
        <v>211868318</v>
      </c>
      <c r="F108" s="94" t="s">
        <v>2406</v>
      </c>
      <c r="G108" s="88"/>
    </row>
    <row r="109" spans="1:7" ht="11.25">
      <c r="A109" s="90">
        <v>140414</v>
      </c>
      <c r="B109" s="91" t="s">
        <v>2283</v>
      </c>
      <c r="C109" s="84">
        <v>169</v>
      </c>
      <c r="D109" s="92">
        <v>0</v>
      </c>
      <c r="E109" s="93">
        <v>211868418</v>
      </c>
      <c r="F109" s="94" t="s">
        <v>2407</v>
      </c>
      <c r="G109" s="88"/>
    </row>
    <row r="110" spans="1:7" ht="11.25">
      <c r="A110" s="90">
        <v>140414</v>
      </c>
      <c r="B110" s="91" t="s">
        <v>2283</v>
      </c>
      <c r="C110" s="84">
        <v>88</v>
      </c>
      <c r="D110" s="92">
        <v>0</v>
      </c>
      <c r="E110" s="93" t="s">
        <v>2408</v>
      </c>
      <c r="F110" s="94" t="s">
        <v>2409</v>
      </c>
      <c r="G110" s="88"/>
    </row>
    <row r="111" spans="1:7" ht="11.25">
      <c r="A111" s="90">
        <v>140414</v>
      </c>
      <c r="B111" s="91" t="s">
        <v>2283</v>
      </c>
      <c r="C111" s="84">
        <v>193</v>
      </c>
      <c r="D111" s="92">
        <v>0</v>
      </c>
      <c r="E111" s="93">
        <v>212041020</v>
      </c>
      <c r="F111" s="94" t="s">
        <v>2410</v>
      </c>
      <c r="G111" s="88"/>
    </row>
    <row r="112" spans="1:7" ht="11.25">
      <c r="A112" s="90">
        <v>140414</v>
      </c>
      <c r="B112" s="91" t="s">
        <v>2283</v>
      </c>
      <c r="C112" s="84">
        <v>93</v>
      </c>
      <c r="D112" s="92">
        <v>0</v>
      </c>
      <c r="E112" s="93">
        <v>212054520</v>
      </c>
      <c r="F112" s="94" t="s">
        <v>2411</v>
      </c>
      <c r="G112" s="88"/>
    </row>
    <row r="113" spans="1:7" ht="11.25">
      <c r="A113" s="90">
        <v>140414</v>
      </c>
      <c r="B113" s="91" t="s">
        <v>2283</v>
      </c>
      <c r="C113" s="84">
        <v>112</v>
      </c>
      <c r="D113" s="92">
        <v>0</v>
      </c>
      <c r="E113" s="93" t="s">
        <v>2412</v>
      </c>
      <c r="F113" s="94" t="s">
        <v>2413</v>
      </c>
      <c r="G113" s="88"/>
    </row>
    <row r="114" spans="1:7" ht="11.25">
      <c r="A114" s="90">
        <v>140414</v>
      </c>
      <c r="B114" s="91" t="s">
        <v>2283</v>
      </c>
      <c r="C114" s="84">
        <v>86</v>
      </c>
      <c r="D114" s="92">
        <v>0</v>
      </c>
      <c r="E114" s="93">
        <v>212068720</v>
      </c>
      <c r="F114" s="94" t="s">
        <v>2414</v>
      </c>
      <c r="G114" s="88"/>
    </row>
    <row r="115" spans="1:7" ht="11.25">
      <c r="A115" s="90">
        <v>140414</v>
      </c>
      <c r="B115" s="91" t="s">
        <v>2283</v>
      </c>
      <c r="C115" s="84">
        <v>137</v>
      </c>
      <c r="D115" s="92">
        <v>0</v>
      </c>
      <c r="E115" s="93">
        <v>212073520</v>
      </c>
      <c r="F115" s="94" t="s">
        <v>2415</v>
      </c>
      <c r="G115" s="88"/>
    </row>
    <row r="116" spans="1:7" ht="11.25">
      <c r="A116" s="90">
        <v>140414</v>
      </c>
      <c r="B116" s="91" t="s">
        <v>2283</v>
      </c>
      <c r="C116" s="84">
        <v>6724</v>
      </c>
      <c r="D116" s="92">
        <v>0</v>
      </c>
      <c r="E116" s="93">
        <v>212076520</v>
      </c>
      <c r="F116" s="94" t="s">
        <v>2416</v>
      </c>
      <c r="G116" s="88"/>
    </row>
    <row r="117" spans="1:7" ht="11.25">
      <c r="A117" s="90">
        <v>140414</v>
      </c>
      <c r="B117" s="91" t="s">
        <v>2283</v>
      </c>
      <c r="C117" s="84">
        <v>62</v>
      </c>
      <c r="D117" s="92">
        <v>0</v>
      </c>
      <c r="E117" s="93">
        <v>212215822</v>
      </c>
      <c r="F117" s="94" t="s">
        <v>2417</v>
      </c>
      <c r="G117" s="88"/>
    </row>
    <row r="118" spans="1:7" ht="11.25">
      <c r="A118" s="90">
        <v>140414</v>
      </c>
      <c r="B118" s="91" t="s">
        <v>2283</v>
      </c>
      <c r="C118" s="84">
        <v>236</v>
      </c>
      <c r="D118" s="92">
        <v>0</v>
      </c>
      <c r="E118" s="93">
        <v>212225322</v>
      </c>
      <c r="F118" s="94" t="s">
        <v>2418</v>
      </c>
      <c r="G118" s="88"/>
    </row>
    <row r="119" spans="1:7" ht="11.25">
      <c r="A119" s="90">
        <v>140414</v>
      </c>
      <c r="B119" s="91" t="s">
        <v>2283</v>
      </c>
      <c r="C119" s="84">
        <v>147</v>
      </c>
      <c r="D119" s="92">
        <v>0</v>
      </c>
      <c r="E119" s="93">
        <v>212268322</v>
      </c>
      <c r="F119" s="94" t="s">
        <v>2419</v>
      </c>
      <c r="G119" s="88"/>
    </row>
    <row r="120" spans="1:7" ht="11.25">
      <c r="A120" s="90">
        <v>140414</v>
      </c>
      <c r="B120" s="91" t="s">
        <v>2283</v>
      </c>
      <c r="C120" s="84">
        <v>80</v>
      </c>
      <c r="D120" s="92">
        <v>0</v>
      </c>
      <c r="E120" s="93">
        <v>212268522</v>
      </c>
      <c r="F120" s="94" t="s">
        <v>2420</v>
      </c>
      <c r="G120" s="88"/>
    </row>
    <row r="121" spans="1:7" ht="11.25">
      <c r="A121" s="90">
        <v>140414</v>
      </c>
      <c r="B121" s="91" t="s">
        <v>2283</v>
      </c>
      <c r="C121" s="84">
        <v>44</v>
      </c>
      <c r="D121" s="92">
        <v>0</v>
      </c>
      <c r="E121" s="93">
        <v>212276622</v>
      </c>
      <c r="F121" s="94" t="s">
        <v>2421</v>
      </c>
      <c r="G121" s="88"/>
    </row>
    <row r="122" spans="1:7" ht="11.25">
      <c r="A122" s="90">
        <v>140414</v>
      </c>
      <c r="B122" s="91" t="s">
        <v>2283</v>
      </c>
      <c r="C122" s="84">
        <v>4</v>
      </c>
      <c r="D122" s="92">
        <v>0</v>
      </c>
      <c r="E122" s="93">
        <v>212325823</v>
      </c>
      <c r="F122" s="94" t="s">
        <v>2422</v>
      </c>
      <c r="G122" s="88"/>
    </row>
    <row r="123" spans="1:7" ht="11.25">
      <c r="A123" s="90">
        <v>140414</v>
      </c>
      <c r="B123" s="91" t="s">
        <v>2283</v>
      </c>
      <c r="C123" s="84">
        <v>420</v>
      </c>
      <c r="D123" s="92">
        <v>0</v>
      </c>
      <c r="E123" s="93">
        <v>212376823</v>
      </c>
      <c r="F123" s="94" t="s">
        <v>2423</v>
      </c>
      <c r="G123" s="88"/>
    </row>
    <row r="124" spans="1:7" ht="11.25">
      <c r="A124" s="90">
        <v>140414</v>
      </c>
      <c r="B124" s="91" t="s">
        <v>2283</v>
      </c>
      <c r="C124" s="84">
        <v>24</v>
      </c>
      <c r="D124" s="92">
        <v>0</v>
      </c>
      <c r="E124" s="93">
        <v>212419824</v>
      </c>
      <c r="F124" s="94" t="s">
        <v>2424</v>
      </c>
      <c r="G124" s="88"/>
    </row>
    <row r="125" spans="1:7" ht="11.25">
      <c r="A125" s="90">
        <v>140414</v>
      </c>
      <c r="B125" s="91" t="s">
        <v>2283</v>
      </c>
      <c r="C125" s="84">
        <v>314</v>
      </c>
      <c r="D125" s="92">
        <v>0</v>
      </c>
      <c r="E125" s="93">
        <v>212425524</v>
      </c>
      <c r="F125" s="94" t="s">
        <v>2425</v>
      </c>
      <c r="G125" s="88"/>
    </row>
    <row r="126" spans="1:7" ht="11.25">
      <c r="A126" s="90">
        <v>140414</v>
      </c>
      <c r="B126" s="91" t="s">
        <v>2283</v>
      </c>
      <c r="C126" s="84">
        <v>406</v>
      </c>
      <c r="D126" s="92">
        <v>0</v>
      </c>
      <c r="E126" s="93">
        <v>212441524</v>
      </c>
      <c r="F126" s="94" t="s">
        <v>2426</v>
      </c>
      <c r="G126" s="88"/>
    </row>
    <row r="127" spans="1:7" ht="11.25">
      <c r="A127" s="90">
        <v>140414</v>
      </c>
      <c r="B127" s="91" t="s">
        <v>2283</v>
      </c>
      <c r="C127" s="84">
        <v>87</v>
      </c>
      <c r="D127" s="92">
        <v>0</v>
      </c>
      <c r="E127" s="93" t="s">
        <v>2427</v>
      </c>
      <c r="F127" s="94" t="s">
        <v>2428</v>
      </c>
      <c r="G127" s="88"/>
    </row>
    <row r="128" spans="1:7" ht="11.25">
      <c r="A128" s="90">
        <v>140414</v>
      </c>
      <c r="B128" s="91" t="s">
        <v>2283</v>
      </c>
      <c r="C128" s="84">
        <v>127</v>
      </c>
      <c r="D128" s="92">
        <v>0</v>
      </c>
      <c r="E128" s="93">
        <v>212468524</v>
      </c>
      <c r="F128" s="94" t="s">
        <v>2429</v>
      </c>
      <c r="G128" s="88"/>
    </row>
    <row r="129" spans="1:7" ht="11.25">
      <c r="A129" s="90">
        <v>140414</v>
      </c>
      <c r="B129" s="91" t="s">
        <v>2283</v>
      </c>
      <c r="C129" s="84">
        <v>26</v>
      </c>
      <c r="D129" s="92">
        <v>0</v>
      </c>
      <c r="E129" s="93">
        <v>212473024</v>
      </c>
      <c r="F129" s="94" t="s">
        <v>2430</v>
      </c>
      <c r="G129" s="88"/>
    </row>
    <row r="130" spans="1:7" ht="11.25">
      <c r="A130" s="90">
        <v>140414</v>
      </c>
      <c r="B130" s="91" t="s">
        <v>2283</v>
      </c>
      <c r="C130" s="84">
        <v>7</v>
      </c>
      <c r="D130" s="92">
        <v>0</v>
      </c>
      <c r="E130" s="93">
        <v>212473624</v>
      </c>
      <c r="F130" s="94" t="s">
        <v>2431</v>
      </c>
      <c r="G130" s="88"/>
    </row>
    <row r="131" spans="1:7" ht="11.25">
      <c r="A131" s="90">
        <v>140414</v>
      </c>
      <c r="B131" s="91" t="s">
        <v>2283</v>
      </c>
      <c r="C131" s="84">
        <v>177</v>
      </c>
      <c r="D131" s="92">
        <v>0</v>
      </c>
      <c r="E131" s="93">
        <v>212499524</v>
      </c>
      <c r="F131" s="94" t="s">
        <v>2432</v>
      </c>
      <c r="G131" s="88"/>
    </row>
    <row r="132" spans="1:7" ht="11.25">
      <c r="A132" s="90">
        <v>140414</v>
      </c>
      <c r="B132" s="91" t="s">
        <v>2283</v>
      </c>
      <c r="C132" s="84">
        <v>95</v>
      </c>
      <c r="D132" s="92">
        <v>0</v>
      </c>
      <c r="E132" s="93">
        <v>212499624</v>
      </c>
      <c r="F132" s="94" t="s">
        <v>2433</v>
      </c>
      <c r="G132" s="88"/>
    </row>
    <row r="133" spans="1:7" ht="11.25">
      <c r="A133" s="90">
        <v>140414</v>
      </c>
      <c r="B133" s="91" t="s">
        <v>2283</v>
      </c>
      <c r="C133" s="84">
        <v>96</v>
      </c>
      <c r="D133" s="92">
        <v>0</v>
      </c>
      <c r="E133" s="93">
        <v>212550325</v>
      </c>
      <c r="F133" s="94" t="s">
        <v>2434</v>
      </c>
      <c r="G133" s="88"/>
    </row>
    <row r="134" spans="1:7" ht="11.25">
      <c r="A134" s="90">
        <v>140414</v>
      </c>
      <c r="B134" s="91" t="s">
        <v>2283</v>
      </c>
      <c r="C134" s="84">
        <v>100</v>
      </c>
      <c r="D134" s="92">
        <v>0</v>
      </c>
      <c r="E134" s="93">
        <v>212554125</v>
      </c>
      <c r="F134" s="94" t="s">
        <v>2435</v>
      </c>
      <c r="G134" s="88"/>
    </row>
    <row r="135" spans="1:7" ht="11.25">
      <c r="A135" s="90">
        <v>140414</v>
      </c>
      <c r="B135" s="91" t="s">
        <v>2283</v>
      </c>
      <c r="C135" s="84">
        <v>142</v>
      </c>
      <c r="D135" s="92">
        <v>0</v>
      </c>
      <c r="E135" s="93">
        <v>212595025</v>
      </c>
      <c r="F135" s="94" t="s">
        <v>2436</v>
      </c>
      <c r="G135" s="88"/>
    </row>
    <row r="136" spans="1:7" ht="11.25">
      <c r="A136" s="90">
        <v>140414</v>
      </c>
      <c r="B136" s="91" t="s">
        <v>2283</v>
      </c>
      <c r="C136" s="84">
        <v>198</v>
      </c>
      <c r="D136" s="92">
        <v>0</v>
      </c>
      <c r="E136" s="93">
        <v>212625326</v>
      </c>
      <c r="F136" s="94" t="s">
        <v>2437</v>
      </c>
      <c r="G136" s="88"/>
    </row>
    <row r="137" spans="1:7" ht="11.25">
      <c r="A137" s="90">
        <v>140414</v>
      </c>
      <c r="B137" s="91" t="s">
        <v>2283</v>
      </c>
      <c r="C137" s="84">
        <v>98</v>
      </c>
      <c r="D137" s="92">
        <v>0</v>
      </c>
      <c r="E137" s="93">
        <v>212641026</v>
      </c>
      <c r="F137" s="94" t="s">
        <v>2438</v>
      </c>
      <c r="G137" s="88"/>
    </row>
    <row r="138" spans="1:7" ht="11.25">
      <c r="A138" s="90">
        <v>140414</v>
      </c>
      <c r="B138" s="91" t="s">
        <v>2283</v>
      </c>
      <c r="C138" s="84">
        <v>153</v>
      </c>
      <c r="D138" s="92">
        <v>0</v>
      </c>
      <c r="E138" s="93">
        <v>212673026</v>
      </c>
      <c r="F138" s="94" t="s">
        <v>2439</v>
      </c>
      <c r="G138" s="88"/>
    </row>
    <row r="139" spans="1:7" ht="11.25">
      <c r="A139" s="90">
        <v>140414</v>
      </c>
      <c r="B139" s="91" t="s">
        <v>2283</v>
      </c>
      <c r="C139" s="84">
        <v>29</v>
      </c>
      <c r="D139" s="92">
        <v>0</v>
      </c>
      <c r="E139" s="93">
        <v>212673226</v>
      </c>
      <c r="F139" s="94" t="s">
        <v>2440</v>
      </c>
      <c r="G139" s="88"/>
    </row>
    <row r="140" spans="1:7" ht="11.25">
      <c r="A140" s="90">
        <v>140414</v>
      </c>
      <c r="B140" s="91" t="s">
        <v>2283</v>
      </c>
      <c r="C140" s="84">
        <v>96</v>
      </c>
      <c r="D140" s="92">
        <v>0</v>
      </c>
      <c r="E140" s="93">
        <v>212768327</v>
      </c>
      <c r="F140" s="94" t="s">
        <v>2441</v>
      </c>
      <c r="G140" s="88"/>
    </row>
    <row r="141" spans="1:7" ht="11.25">
      <c r="A141" s="90">
        <v>140414</v>
      </c>
      <c r="B141" s="91" t="s">
        <v>2283</v>
      </c>
      <c r="C141" s="84">
        <v>7</v>
      </c>
      <c r="D141" s="92">
        <v>0</v>
      </c>
      <c r="E141" s="93">
        <v>212820228</v>
      </c>
      <c r="F141" s="94" t="s">
        <v>2442</v>
      </c>
      <c r="G141" s="88"/>
    </row>
    <row r="142" spans="1:7" ht="11.25">
      <c r="A142" s="90">
        <v>140414</v>
      </c>
      <c r="B142" s="91" t="s">
        <v>2283</v>
      </c>
      <c r="C142" s="84">
        <v>28</v>
      </c>
      <c r="D142" s="92">
        <v>0</v>
      </c>
      <c r="E142" s="93">
        <v>212968229</v>
      </c>
      <c r="F142" s="94" t="s">
        <v>2443</v>
      </c>
      <c r="G142" s="88"/>
    </row>
    <row r="143" spans="1:7" ht="11.25">
      <c r="A143" s="90">
        <v>140414</v>
      </c>
      <c r="B143" s="91" t="s">
        <v>2283</v>
      </c>
      <c r="C143" s="84">
        <v>137</v>
      </c>
      <c r="D143" s="92">
        <v>0</v>
      </c>
      <c r="E143" s="93">
        <v>213041530</v>
      </c>
      <c r="F143" s="94" t="s">
        <v>2444</v>
      </c>
      <c r="G143" s="88"/>
    </row>
    <row r="144" spans="1:7" ht="11.25">
      <c r="A144" s="90">
        <v>140414</v>
      </c>
      <c r="B144" s="91" t="s">
        <v>2283</v>
      </c>
      <c r="C144" s="84">
        <v>485</v>
      </c>
      <c r="D144" s="92">
        <v>0</v>
      </c>
      <c r="E144" s="93">
        <v>213076130</v>
      </c>
      <c r="F144" s="94" t="s">
        <v>2445</v>
      </c>
      <c r="G144" s="88"/>
    </row>
    <row r="145" spans="1:7" ht="11.25">
      <c r="A145" s="90">
        <v>140414</v>
      </c>
      <c r="B145" s="91" t="s">
        <v>2283</v>
      </c>
      <c r="C145" s="84">
        <v>351</v>
      </c>
      <c r="D145" s="92">
        <v>0</v>
      </c>
      <c r="E145" s="93">
        <v>213219532</v>
      </c>
      <c r="F145" s="94" t="s">
        <v>2446</v>
      </c>
      <c r="G145" s="88"/>
    </row>
    <row r="146" spans="1:7" ht="11.25">
      <c r="A146" s="90">
        <v>140414</v>
      </c>
      <c r="B146" s="91" t="s">
        <v>2283</v>
      </c>
      <c r="C146" s="84">
        <v>288</v>
      </c>
      <c r="D146" s="92">
        <v>0</v>
      </c>
      <c r="E146" s="93">
        <v>213376233</v>
      </c>
      <c r="F146" s="94" t="s">
        <v>2447</v>
      </c>
      <c r="G146" s="88"/>
    </row>
    <row r="147" spans="1:7" ht="11.25">
      <c r="A147" s="90">
        <v>140414</v>
      </c>
      <c r="B147" s="91" t="s">
        <v>2283</v>
      </c>
      <c r="C147" s="84">
        <v>12796</v>
      </c>
      <c r="D147" s="92">
        <v>0</v>
      </c>
      <c r="E147" s="93">
        <v>213476834</v>
      </c>
      <c r="F147" s="94" t="s">
        <v>2448</v>
      </c>
      <c r="G147" s="88"/>
    </row>
    <row r="148" spans="1:7" ht="11.25">
      <c r="A148" s="90">
        <v>140414</v>
      </c>
      <c r="B148" s="91" t="s">
        <v>2283</v>
      </c>
      <c r="C148" s="84">
        <v>295</v>
      </c>
      <c r="D148" s="92">
        <v>0</v>
      </c>
      <c r="E148" s="93" t="s">
        <v>2449</v>
      </c>
      <c r="F148" s="94" t="s">
        <v>2450</v>
      </c>
      <c r="G148" s="88"/>
    </row>
    <row r="149" spans="1:7" ht="11.25">
      <c r="A149" s="90">
        <v>140414</v>
      </c>
      <c r="B149" s="91" t="s">
        <v>2283</v>
      </c>
      <c r="C149" s="84">
        <v>178</v>
      </c>
      <c r="D149" s="92">
        <v>0</v>
      </c>
      <c r="E149" s="93">
        <v>213525535</v>
      </c>
      <c r="F149" s="94" t="s">
        <v>2451</v>
      </c>
      <c r="G149" s="88"/>
    </row>
    <row r="150" spans="1:7" ht="11.25">
      <c r="A150" s="90">
        <v>140414</v>
      </c>
      <c r="B150" s="91" t="s">
        <v>2283</v>
      </c>
      <c r="C150" s="84">
        <v>139</v>
      </c>
      <c r="D150" s="92">
        <v>0</v>
      </c>
      <c r="E150" s="93">
        <v>213673236</v>
      </c>
      <c r="F150" s="94" t="s">
        <v>2452</v>
      </c>
      <c r="G150" s="88"/>
    </row>
    <row r="151" spans="1:7" ht="11.25">
      <c r="A151" s="90">
        <v>140414</v>
      </c>
      <c r="B151" s="91" t="s">
        <v>2283</v>
      </c>
      <c r="C151" s="84">
        <v>206</v>
      </c>
      <c r="D151" s="92">
        <v>0</v>
      </c>
      <c r="E151" s="93" t="s">
        <v>2453</v>
      </c>
      <c r="F151" s="94" t="s">
        <v>2454</v>
      </c>
      <c r="G151" s="88"/>
    </row>
    <row r="152" spans="1:7" ht="11.25">
      <c r="A152" s="90">
        <v>140414</v>
      </c>
      <c r="B152" s="91" t="s">
        <v>2283</v>
      </c>
      <c r="C152" s="84">
        <v>135</v>
      </c>
      <c r="D152" s="92">
        <v>0</v>
      </c>
      <c r="E152" s="93" t="s">
        <v>2455</v>
      </c>
      <c r="F152" s="94" t="s">
        <v>2456</v>
      </c>
      <c r="G152" s="88"/>
    </row>
    <row r="153" spans="1:7" ht="11.25">
      <c r="A153" s="90">
        <v>140414</v>
      </c>
      <c r="B153" s="91" t="s">
        <v>2283</v>
      </c>
      <c r="C153" s="84">
        <v>314</v>
      </c>
      <c r="D153" s="92">
        <v>0</v>
      </c>
      <c r="E153" s="93">
        <v>213852838</v>
      </c>
      <c r="F153" s="94" t="s">
        <v>2457</v>
      </c>
      <c r="G153" s="88"/>
    </row>
    <row r="154" spans="1:7" ht="11.25">
      <c r="A154" s="90">
        <v>140414</v>
      </c>
      <c r="B154" s="91" t="s">
        <v>2283</v>
      </c>
      <c r="C154" s="84">
        <v>398</v>
      </c>
      <c r="D154" s="92">
        <v>0</v>
      </c>
      <c r="E154" s="93">
        <v>214025040</v>
      </c>
      <c r="F154" s="94" t="s">
        <v>2458</v>
      </c>
      <c r="G154" s="88"/>
    </row>
    <row r="155" spans="1:7" ht="11.25">
      <c r="A155" s="90">
        <v>140414</v>
      </c>
      <c r="B155" s="91" t="s">
        <v>2283</v>
      </c>
      <c r="C155" s="84">
        <v>16</v>
      </c>
      <c r="D155" s="92">
        <v>0</v>
      </c>
      <c r="E155" s="93">
        <v>214108141</v>
      </c>
      <c r="F155" s="94" t="s">
        <v>2459</v>
      </c>
      <c r="G155" s="88"/>
    </row>
    <row r="156" spans="1:7" ht="11.25">
      <c r="A156" s="90">
        <v>140414</v>
      </c>
      <c r="B156" s="91" t="s">
        <v>2283</v>
      </c>
      <c r="C156" s="84">
        <v>425</v>
      </c>
      <c r="D156" s="92">
        <v>0</v>
      </c>
      <c r="E156" s="93">
        <v>214176041</v>
      </c>
      <c r="F156" s="95" t="s">
        <v>2460</v>
      </c>
      <c r="G156" s="88"/>
    </row>
    <row r="157" spans="1:7" ht="11.25">
      <c r="A157" s="90">
        <v>140414</v>
      </c>
      <c r="B157" s="91" t="s">
        <v>2283</v>
      </c>
      <c r="C157" s="84">
        <v>182</v>
      </c>
      <c r="D157" s="92">
        <v>0</v>
      </c>
      <c r="E157" s="93">
        <v>214205842</v>
      </c>
      <c r="F157" s="94" t="s">
        <v>2461</v>
      </c>
      <c r="G157" s="88"/>
    </row>
    <row r="158" spans="1:7" ht="11.25">
      <c r="A158" s="90">
        <v>140414</v>
      </c>
      <c r="B158" s="91" t="s">
        <v>2283</v>
      </c>
      <c r="C158" s="84">
        <v>160</v>
      </c>
      <c r="D158" s="92">
        <v>0</v>
      </c>
      <c r="E158" s="93">
        <v>214319743</v>
      </c>
      <c r="F158" s="94" t="s">
        <v>2462</v>
      </c>
      <c r="G158" s="88"/>
    </row>
    <row r="159" spans="1:7" ht="11.25">
      <c r="A159" s="90">
        <v>140414</v>
      </c>
      <c r="B159" s="91" t="s">
        <v>2283</v>
      </c>
      <c r="C159" s="84">
        <v>168</v>
      </c>
      <c r="D159" s="92">
        <v>0</v>
      </c>
      <c r="E159" s="93">
        <v>214373443</v>
      </c>
      <c r="F159" s="94" t="s">
        <v>2463</v>
      </c>
      <c r="G159" s="88"/>
    </row>
    <row r="160" spans="1:7" ht="11.25">
      <c r="A160" s="90">
        <v>140414</v>
      </c>
      <c r="B160" s="91" t="s">
        <v>2283</v>
      </c>
      <c r="C160" s="84">
        <v>189</v>
      </c>
      <c r="D160" s="92">
        <v>0</v>
      </c>
      <c r="E160" s="93">
        <v>214525745</v>
      </c>
      <c r="F160" s="94" t="s">
        <v>2464</v>
      </c>
      <c r="G160" s="88"/>
    </row>
    <row r="161" spans="1:7" ht="11.25">
      <c r="A161" s="90">
        <v>140414</v>
      </c>
      <c r="B161" s="91" t="s">
        <v>2283</v>
      </c>
      <c r="C161" s="84">
        <v>110</v>
      </c>
      <c r="D161" s="92">
        <v>0</v>
      </c>
      <c r="E161" s="93">
        <v>214576845</v>
      </c>
      <c r="F161" s="94" t="s">
        <v>2465</v>
      </c>
      <c r="G161" s="88"/>
    </row>
    <row r="162" spans="1:7" ht="11.25">
      <c r="A162" s="90">
        <v>140414</v>
      </c>
      <c r="B162" s="91" t="s">
        <v>2283</v>
      </c>
      <c r="C162" s="84">
        <v>79</v>
      </c>
      <c r="D162" s="92">
        <v>0</v>
      </c>
      <c r="E162" s="93">
        <v>214676246</v>
      </c>
      <c r="F162" s="94" t="s">
        <v>2466</v>
      </c>
      <c r="G162" s="88"/>
    </row>
    <row r="163" spans="1:7" ht="11.25">
      <c r="A163" s="90">
        <v>140414</v>
      </c>
      <c r="B163" s="91" t="s">
        <v>2283</v>
      </c>
      <c r="C163" s="84">
        <v>167</v>
      </c>
      <c r="D163" s="92">
        <v>0</v>
      </c>
      <c r="E163" s="93">
        <v>214705647</v>
      </c>
      <c r="F163" s="94" t="s">
        <v>2467</v>
      </c>
      <c r="G163" s="88"/>
    </row>
    <row r="164" spans="1:7" ht="11.25">
      <c r="A164" s="90">
        <v>140414</v>
      </c>
      <c r="B164" s="91" t="s">
        <v>2283</v>
      </c>
      <c r="C164" s="84">
        <v>205</v>
      </c>
      <c r="D164" s="92">
        <v>0</v>
      </c>
      <c r="E164" s="93">
        <v>214754347</v>
      </c>
      <c r="F164" s="94" t="s">
        <v>2468</v>
      </c>
      <c r="G164" s="88"/>
    </row>
    <row r="165" spans="1:7" ht="11.25">
      <c r="A165" s="90">
        <v>140414</v>
      </c>
      <c r="B165" s="91" t="s">
        <v>2283</v>
      </c>
      <c r="C165" s="84">
        <v>657</v>
      </c>
      <c r="D165" s="92">
        <v>0</v>
      </c>
      <c r="E165" s="93" t="s">
        <v>2469</v>
      </c>
      <c r="F165" s="94" t="s">
        <v>2470</v>
      </c>
      <c r="G165" s="88"/>
    </row>
    <row r="166" spans="1:7" ht="11.25">
      <c r="A166" s="90">
        <v>140414</v>
      </c>
      <c r="B166" s="91" t="s">
        <v>2283</v>
      </c>
      <c r="C166" s="84">
        <v>156</v>
      </c>
      <c r="D166" s="92">
        <v>0</v>
      </c>
      <c r="E166" s="93">
        <v>214773547</v>
      </c>
      <c r="F166" s="94" t="s">
        <v>2471</v>
      </c>
      <c r="G166" s="88"/>
    </row>
    <row r="167" spans="1:7" ht="11.25">
      <c r="A167" s="90">
        <v>140414</v>
      </c>
      <c r="B167" s="91" t="s">
        <v>2283</v>
      </c>
      <c r="C167" s="84">
        <v>26</v>
      </c>
      <c r="D167" s="92">
        <v>0</v>
      </c>
      <c r="E167" s="93">
        <v>214876248</v>
      </c>
      <c r="F167" s="94" t="s">
        <v>2472</v>
      </c>
      <c r="G167" s="88"/>
    </row>
    <row r="168" spans="1:7" ht="11.25">
      <c r="A168" s="90">
        <v>140414</v>
      </c>
      <c r="B168" s="91" t="s">
        <v>2283</v>
      </c>
      <c r="C168" s="84">
        <v>476</v>
      </c>
      <c r="D168" s="92">
        <v>0</v>
      </c>
      <c r="E168" s="93" t="s">
        <v>2473</v>
      </c>
      <c r="F168" s="94" t="s">
        <v>2474</v>
      </c>
      <c r="G168" s="88"/>
    </row>
    <row r="169" spans="1:7" ht="11.25">
      <c r="A169" s="90">
        <v>140414</v>
      </c>
      <c r="B169" s="91" t="s">
        <v>2283</v>
      </c>
      <c r="C169" s="84">
        <v>9</v>
      </c>
      <c r="D169" s="92">
        <v>0</v>
      </c>
      <c r="E169" s="93">
        <v>214973349</v>
      </c>
      <c r="F169" s="94" t="s">
        <v>2475</v>
      </c>
      <c r="G169" s="88"/>
    </row>
    <row r="170" spans="1:7" ht="11.25">
      <c r="A170" s="90">
        <v>140414</v>
      </c>
      <c r="B170" s="91" t="s">
        <v>2283</v>
      </c>
      <c r="C170" s="84">
        <v>0</v>
      </c>
      <c r="D170" s="92">
        <v>0</v>
      </c>
      <c r="E170" s="93" t="s">
        <v>2476</v>
      </c>
      <c r="F170" s="94" t="s">
        <v>2477</v>
      </c>
      <c r="G170" s="88"/>
    </row>
    <row r="171" spans="1:7" ht="11.25">
      <c r="A171" s="90">
        <v>140414</v>
      </c>
      <c r="B171" s="91" t="s">
        <v>2283</v>
      </c>
      <c r="C171" s="84">
        <v>117</v>
      </c>
      <c r="D171" s="92">
        <v>0</v>
      </c>
      <c r="E171" s="93" t="s">
        <v>2478</v>
      </c>
      <c r="F171" s="94" t="s">
        <v>2479</v>
      </c>
      <c r="G171" s="88"/>
    </row>
    <row r="172" spans="1:7" ht="11.25">
      <c r="A172" s="90">
        <v>140414</v>
      </c>
      <c r="B172" s="91" t="s">
        <v>2283</v>
      </c>
      <c r="C172" s="84">
        <v>137</v>
      </c>
      <c r="D172" s="92">
        <v>0</v>
      </c>
      <c r="E172" s="93">
        <v>215050350</v>
      </c>
      <c r="F172" s="94" t="s">
        <v>2480</v>
      </c>
      <c r="G172" s="88"/>
    </row>
    <row r="173" spans="1:7" ht="11.25">
      <c r="A173" s="90">
        <v>140414</v>
      </c>
      <c r="B173" s="91" t="s">
        <v>2283</v>
      </c>
      <c r="C173" s="84">
        <v>92</v>
      </c>
      <c r="D173" s="92">
        <v>0</v>
      </c>
      <c r="E173" s="93">
        <v>215115051</v>
      </c>
      <c r="F173" s="94" t="s">
        <v>2481</v>
      </c>
      <c r="G173" s="88"/>
    </row>
    <row r="174" spans="1:7" ht="11.25">
      <c r="A174" s="90">
        <v>140414</v>
      </c>
      <c r="B174" s="91" t="s">
        <v>2283</v>
      </c>
      <c r="C174" s="84">
        <v>38</v>
      </c>
      <c r="D174" s="92">
        <v>0</v>
      </c>
      <c r="E174" s="93">
        <v>215125151</v>
      </c>
      <c r="F174" s="94" t="s">
        <v>2482</v>
      </c>
      <c r="G174" s="88"/>
    </row>
    <row r="175" spans="1:7" ht="11.25">
      <c r="A175" s="90">
        <v>140414</v>
      </c>
      <c r="B175" s="91" t="s">
        <v>2283</v>
      </c>
      <c r="C175" s="84">
        <v>111</v>
      </c>
      <c r="D175" s="92">
        <v>0</v>
      </c>
      <c r="E175" s="93">
        <v>215141551</v>
      </c>
      <c r="F175" s="94" t="s">
        <v>2483</v>
      </c>
      <c r="G175" s="88"/>
    </row>
    <row r="176" spans="1:7" ht="11.25">
      <c r="A176" s="90">
        <v>140414</v>
      </c>
      <c r="B176" s="91" t="s">
        <v>2283</v>
      </c>
      <c r="C176" s="84">
        <v>4</v>
      </c>
      <c r="D176" s="92">
        <v>0</v>
      </c>
      <c r="E176" s="93">
        <v>215152051</v>
      </c>
      <c r="F176" s="94" t="s">
        <v>2484</v>
      </c>
      <c r="G176" s="88"/>
    </row>
    <row r="177" spans="1:7" ht="11.25">
      <c r="A177" s="90">
        <v>140414</v>
      </c>
      <c r="B177" s="91" t="s">
        <v>2283</v>
      </c>
      <c r="C177" s="84">
        <v>111</v>
      </c>
      <c r="D177" s="92">
        <v>0</v>
      </c>
      <c r="E177" s="93">
        <v>215154051</v>
      </c>
      <c r="F177" s="94" t="s">
        <v>2485</v>
      </c>
      <c r="G177" s="88"/>
    </row>
    <row r="178" spans="1:7" ht="11.25">
      <c r="A178" s="90">
        <v>140414</v>
      </c>
      <c r="B178" s="91" t="s">
        <v>2283</v>
      </c>
      <c r="C178" s="84">
        <v>85</v>
      </c>
      <c r="D178" s="92">
        <v>0</v>
      </c>
      <c r="E178" s="93">
        <v>215168051</v>
      </c>
      <c r="F178" s="94" t="s">
        <v>2486</v>
      </c>
      <c r="G178" s="88"/>
    </row>
    <row r="179" spans="1:7" ht="22.5">
      <c r="A179" s="90">
        <v>140414</v>
      </c>
      <c r="B179" s="91" t="s">
        <v>2283</v>
      </c>
      <c r="C179" s="84">
        <v>159</v>
      </c>
      <c r="D179" s="92">
        <v>0</v>
      </c>
      <c r="E179" s="93" t="s">
        <v>2487</v>
      </c>
      <c r="F179" s="94" t="s">
        <v>2488</v>
      </c>
      <c r="G179" s="88"/>
    </row>
    <row r="180" spans="1:7" ht="11.25">
      <c r="A180" s="90">
        <v>140414</v>
      </c>
      <c r="B180" s="91" t="s">
        <v>2283</v>
      </c>
      <c r="C180" s="84">
        <v>302</v>
      </c>
      <c r="D180" s="92">
        <v>0</v>
      </c>
      <c r="E180" s="93">
        <v>215268152</v>
      </c>
      <c r="F180" s="94" t="s">
        <v>2489</v>
      </c>
      <c r="G180" s="88"/>
    </row>
    <row r="181" spans="1:7" ht="11.25">
      <c r="A181" s="90">
        <v>140414</v>
      </c>
      <c r="B181" s="91" t="s">
        <v>2283</v>
      </c>
      <c r="C181" s="84">
        <v>28</v>
      </c>
      <c r="D181" s="92">
        <v>0</v>
      </c>
      <c r="E181" s="93">
        <v>215273352</v>
      </c>
      <c r="F181" s="94" t="s">
        <v>2490</v>
      </c>
      <c r="G181" s="88"/>
    </row>
    <row r="182" spans="1:7" ht="11.25">
      <c r="A182" s="90">
        <v>140414</v>
      </c>
      <c r="B182" s="91" t="s">
        <v>2283</v>
      </c>
      <c r="C182" s="84">
        <v>25</v>
      </c>
      <c r="D182" s="92">
        <v>0</v>
      </c>
      <c r="E182" s="93" t="s">
        <v>2491</v>
      </c>
      <c r="F182" s="94" t="s">
        <v>2492</v>
      </c>
      <c r="G182" s="88"/>
    </row>
    <row r="183" spans="1:7" ht="11.25">
      <c r="A183" s="90">
        <v>140414</v>
      </c>
      <c r="B183" s="91" t="s">
        <v>2283</v>
      </c>
      <c r="C183" s="84">
        <v>301</v>
      </c>
      <c r="D183" s="92">
        <v>0</v>
      </c>
      <c r="E183" s="93">
        <v>215325053</v>
      </c>
      <c r="F183" s="94" t="s">
        <v>2493</v>
      </c>
      <c r="G183" s="88"/>
    </row>
    <row r="184" spans="1:7" ht="11.25">
      <c r="A184" s="90">
        <v>140414</v>
      </c>
      <c r="B184" s="91" t="s">
        <v>2283</v>
      </c>
      <c r="C184" s="84">
        <v>29</v>
      </c>
      <c r="D184" s="92">
        <v>0</v>
      </c>
      <c r="E184" s="93">
        <v>215347053</v>
      </c>
      <c r="F184" s="94" t="s">
        <v>2494</v>
      </c>
      <c r="G184" s="88"/>
    </row>
    <row r="185" spans="1:7" ht="11.25">
      <c r="A185" s="90">
        <v>140414</v>
      </c>
      <c r="B185" s="91" t="s">
        <v>2283</v>
      </c>
      <c r="C185" s="84">
        <v>8</v>
      </c>
      <c r="D185" s="92">
        <v>0</v>
      </c>
      <c r="E185" s="93">
        <v>215354553</v>
      </c>
      <c r="F185" s="94" t="s">
        <v>2495</v>
      </c>
      <c r="G185" s="88"/>
    </row>
    <row r="186" spans="1:7" ht="11.25">
      <c r="A186" s="90">
        <v>140414</v>
      </c>
      <c r="B186" s="91" t="s">
        <v>2283</v>
      </c>
      <c r="C186" s="84">
        <v>174</v>
      </c>
      <c r="D186" s="92">
        <v>0</v>
      </c>
      <c r="E186" s="93">
        <v>215425154</v>
      </c>
      <c r="F186" s="94" t="s">
        <v>2496</v>
      </c>
      <c r="G186" s="88"/>
    </row>
    <row r="187" spans="1:7" ht="11.25">
      <c r="A187" s="90">
        <v>140414</v>
      </c>
      <c r="B187" s="91" t="s">
        <v>2283</v>
      </c>
      <c r="C187" s="84">
        <v>171</v>
      </c>
      <c r="D187" s="92">
        <v>0</v>
      </c>
      <c r="E187" s="93" t="s">
        <v>2497</v>
      </c>
      <c r="F187" s="95" t="s">
        <v>2498</v>
      </c>
      <c r="G187" s="88"/>
    </row>
    <row r="188" spans="1:7" ht="11.25">
      <c r="A188" s="90">
        <v>140414</v>
      </c>
      <c r="B188" s="91" t="s">
        <v>2283</v>
      </c>
      <c r="C188" s="84">
        <v>99</v>
      </c>
      <c r="D188" s="92">
        <v>0</v>
      </c>
      <c r="E188" s="93">
        <v>215452254</v>
      </c>
      <c r="F188" s="94" t="s">
        <v>2499</v>
      </c>
      <c r="G188" s="88"/>
    </row>
    <row r="189" spans="1:7" ht="11.25">
      <c r="A189" s="90">
        <v>140414</v>
      </c>
      <c r="B189" s="91" t="s">
        <v>2283</v>
      </c>
      <c r="C189" s="84">
        <v>398</v>
      </c>
      <c r="D189" s="92">
        <v>0</v>
      </c>
      <c r="E189" s="93">
        <v>215519355</v>
      </c>
      <c r="F189" s="94" t="s">
        <v>2500</v>
      </c>
      <c r="G189" s="88"/>
    </row>
    <row r="190" spans="1:7" ht="11.25">
      <c r="A190" s="90">
        <v>140414</v>
      </c>
      <c r="B190" s="91" t="s">
        <v>2283</v>
      </c>
      <c r="C190" s="84">
        <v>334</v>
      </c>
      <c r="D190" s="92">
        <v>0</v>
      </c>
      <c r="E190" s="93" t="s">
        <v>2501</v>
      </c>
      <c r="F190" s="94" t="s">
        <v>2502</v>
      </c>
      <c r="G190" s="88"/>
    </row>
    <row r="191" spans="1:7" ht="11.25">
      <c r="A191" s="90">
        <v>140414</v>
      </c>
      <c r="B191" s="91" t="s">
        <v>2283</v>
      </c>
      <c r="C191" s="84">
        <v>134</v>
      </c>
      <c r="D191" s="92">
        <v>0</v>
      </c>
      <c r="E191" s="93">
        <v>215568255</v>
      </c>
      <c r="F191" s="94" t="s">
        <v>2503</v>
      </c>
      <c r="G191" s="88"/>
    </row>
    <row r="192" spans="1:7" ht="11.25">
      <c r="A192" s="90">
        <v>140414</v>
      </c>
      <c r="B192" s="91" t="s">
        <v>2283</v>
      </c>
      <c r="C192" s="84">
        <v>223</v>
      </c>
      <c r="D192" s="92">
        <v>0</v>
      </c>
      <c r="E192" s="93">
        <v>215568655</v>
      </c>
      <c r="F192" s="94" t="s">
        <v>2504</v>
      </c>
      <c r="G192" s="88"/>
    </row>
    <row r="193" spans="1:7" ht="11.25">
      <c r="A193" s="90">
        <v>140414</v>
      </c>
      <c r="B193" s="91" t="s">
        <v>2283</v>
      </c>
      <c r="C193" s="84">
        <v>396</v>
      </c>
      <c r="D193" s="92">
        <v>0</v>
      </c>
      <c r="E193" s="93" t="s">
        <v>2505</v>
      </c>
      <c r="F193" s="94" t="s">
        <v>2506</v>
      </c>
      <c r="G193" s="88"/>
    </row>
    <row r="194" spans="1:7" ht="11.25">
      <c r="A194" s="90">
        <v>140414</v>
      </c>
      <c r="B194" s="91" t="s">
        <v>2283</v>
      </c>
      <c r="C194" s="84">
        <v>112</v>
      </c>
      <c r="D194" s="92">
        <v>0</v>
      </c>
      <c r="E194" s="93">
        <v>215568855</v>
      </c>
      <c r="F194" s="94" t="s">
        <v>2507</v>
      </c>
      <c r="G194" s="88"/>
    </row>
    <row r="195" spans="1:7" ht="11.25">
      <c r="A195" s="90">
        <v>140414</v>
      </c>
      <c r="B195" s="91" t="s">
        <v>2283</v>
      </c>
      <c r="C195" s="84">
        <v>103</v>
      </c>
      <c r="D195" s="92">
        <v>0</v>
      </c>
      <c r="E195" s="93">
        <v>215586755</v>
      </c>
      <c r="F195" s="94" t="s">
        <v>2508</v>
      </c>
      <c r="G195" s="88"/>
    </row>
    <row r="196" spans="1:7" ht="11.25">
      <c r="A196" s="90">
        <v>140414</v>
      </c>
      <c r="B196" s="91" t="s">
        <v>2283</v>
      </c>
      <c r="C196" s="84">
        <v>0</v>
      </c>
      <c r="D196" s="92">
        <v>0</v>
      </c>
      <c r="E196" s="93">
        <v>215715757</v>
      </c>
      <c r="F196" s="94" t="s">
        <v>2509</v>
      </c>
      <c r="G196" s="88"/>
    </row>
    <row r="197" spans="1:7" ht="11.25">
      <c r="A197" s="90">
        <v>140414</v>
      </c>
      <c r="B197" s="91" t="s">
        <v>2283</v>
      </c>
      <c r="C197" s="84">
        <v>105</v>
      </c>
      <c r="D197" s="92">
        <v>0</v>
      </c>
      <c r="E197" s="93">
        <v>215741357</v>
      </c>
      <c r="F197" s="94" t="s">
        <v>2510</v>
      </c>
      <c r="G197" s="88"/>
    </row>
    <row r="198" spans="1:7" ht="11.25">
      <c r="A198" s="90">
        <v>140414</v>
      </c>
      <c r="B198" s="91" t="s">
        <v>2283</v>
      </c>
      <c r="C198" s="84">
        <v>180</v>
      </c>
      <c r="D198" s="92">
        <v>0</v>
      </c>
      <c r="E198" s="93">
        <v>215786757</v>
      </c>
      <c r="F198" s="94" t="s">
        <v>2511</v>
      </c>
      <c r="G198" s="88"/>
    </row>
    <row r="199" spans="1:7" ht="11.25">
      <c r="A199" s="90">
        <v>140414</v>
      </c>
      <c r="B199" s="91" t="s">
        <v>2283</v>
      </c>
      <c r="C199" s="84">
        <v>27</v>
      </c>
      <c r="D199" s="92">
        <v>0</v>
      </c>
      <c r="E199" s="93">
        <v>216023660</v>
      </c>
      <c r="F199" s="94" t="s">
        <v>2512</v>
      </c>
      <c r="G199" s="88"/>
    </row>
    <row r="200" spans="1:7" ht="11.25">
      <c r="A200" s="90">
        <v>140414</v>
      </c>
      <c r="B200" s="91" t="s">
        <v>2283</v>
      </c>
      <c r="C200" s="84">
        <v>28</v>
      </c>
      <c r="D200" s="92">
        <v>0</v>
      </c>
      <c r="E200" s="93">
        <v>216025260</v>
      </c>
      <c r="F200" s="94" t="s">
        <v>2513</v>
      </c>
      <c r="G200" s="88"/>
    </row>
    <row r="201" spans="1:7" ht="11.25">
      <c r="A201" s="90">
        <v>140414</v>
      </c>
      <c r="B201" s="91" t="s">
        <v>2283</v>
      </c>
      <c r="C201" s="84">
        <v>82</v>
      </c>
      <c r="D201" s="92">
        <v>0</v>
      </c>
      <c r="E201" s="93">
        <v>216041660</v>
      </c>
      <c r="F201" s="94" t="s">
        <v>2514</v>
      </c>
      <c r="G201" s="88"/>
    </row>
    <row r="202" spans="1:7" ht="11.25">
      <c r="A202" s="90">
        <v>140414</v>
      </c>
      <c r="B202" s="91" t="s">
        <v>2283</v>
      </c>
      <c r="C202" s="84">
        <v>158</v>
      </c>
      <c r="D202" s="92">
        <v>0</v>
      </c>
      <c r="E202" s="93">
        <v>216047660</v>
      </c>
      <c r="F202" s="94" t="s">
        <v>2515</v>
      </c>
      <c r="G202" s="88"/>
    </row>
    <row r="203" spans="1:7" ht="11.25">
      <c r="A203" s="90">
        <v>140414</v>
      </c>
      <c r="B203" s="91" t="s">
        <v>2283</v>
      </c>
      <c r="C203" s="84">
        <v>118</v>
      </c>
      <c r="D203" s="92">
        <v>0</v>
      </c>
      <c r="E203" s="93">
        <v>216054660</v>
      </c>
      <c r="F203" s="94" t="s">
        <v>2516</v>
      </c>
      <c r="G203" s="88"/>
    </row>
    <row r="204" spans="1:7" ht="11.25">
      <c r="A204" s="90">
        <v>140414</v>
      </c>
      <c r="B204" s="91" t="s">
        <v>2283</v>
      </c>
      <c r="C204" s="84">
        <v>101</v>
      </c>
      <c r="D204" s="92">
        <v>0</v>
      </c>
      <c r="E204" s="93">
        <v>216086760</v>
      </c>
      <c r="F204" s="94" t="s">
        <v>2517</v>
      </c>
      <c r="G204" s="88"/>
    </row>
    <row r="205" spans="1:7" ht="11.25">
      <c r="A205" s="90">
        <v>140414</v>
      </c>
      <c r="B205" s="91" t="s">
        <v>2283</v>
      </c>
      <c r="C205" s="84">
        <v>206</v>
      </c>
      <c r="D205" s="92">
        <v>0</v>
      </c>
      <c r="E205" s="93">
        <v>216127361</v>
      </c>
      <c r="F205" s="94" t="s">
        <v>2518</v>
      </c>
      <c r="G205" s="88"/>
    </row>
    <row r="206" spans="1:7" ht="11.25">
      <c r="A206" s="90">
        <v>140414</v>
      </c>
      <c r="B206" s="91" t="s">
        <v>2283</v>
      </c>
      <c r="C206" s="84">
        <v>26</v>
      </c>
      <c r="D206" s="92">
        <v>0</v>
      </c>
      <c r="E206" s="93">
        <v>216154261</v>
      </c>
      <c r="F206" s="94" t="s">
        <v>2519</v>
      </c>
      <c r="G206" s="88"/>
    </row>
    <row r="207" spans="1:7" ht="11.25">
      <c r="A207" s="90">
        <v>140414</v>
      </c>
      <c r="B207" s="91" t="s">
        <v>2283</v>
      </c>
      <c r="C207" s="84">
        <v>9</v>
      </c>
      <c r="D207" s="92">
        <v>0</v>
      </c>
      <c r="E207" s="93">
        <v>216168861</v>
      </c>
      <c r="F207" s="94" t="s">
        <v>2520</v>
      </c>
      <c r="G207" s="88"/>
    </row>
    <row r="208" spans="1:7" ht="11.25">
      <c r="A208" s="90">
        <v>140414</v>
      </c>
      <c r="B208" s="91" t="s">
        <v>2283</v>
      </c>
      <c r="C208" s="84">
        <v>92</v>
      </c>
      <c r="D208" s="92">
        <v>0</v>
      </c>
      <c r="E208" s="93">
        <v>216173461</v>
      </c>
      <c r="F208" s="94" t="s">
        <v>2521</v>
      </c>
      <c r="G208" s="88"/>
    </row>
    <row r="209" spans="1:7" ht="11.25">
      <c r="A209" s="90">
        <v>140414</v>
      </c>
      <c r="B209" s="91" t="s">
        <v>2283</v>
      </c>
      <c r="C209" s="84">
        <v>123</v>
      </c>
      <c r="D209" s="92">
        <v>0</v>
      </c>
      <c r="E209" s="93">
        <v>216225862</v>
      </c>
      <c r="F209" s="94" t="s">
        <v>2522</v>
      </c>
      <c r="G209" s="88"/>
    </row>
    <row r="210" spans="1:7" ht="11.25">
      <c r="A210" s="90">
        <v>140414</v>
      </c>
      <c r="B210" s="91" t="s">
        <v>2283</v>
      </c>
      <c r="C210" s="84">
        <v>145</v>
      </c>
      <c r="D210" s="92">
        <v>0</v>
      </c>
      <c r="E210" s="93">
        <v>216268162</v>
      </c>
      <c r="F210" s="94" t="s">
        <v>2523</v>
      </c>
      <c r="G210" s="88"/>
    </row>
    <row r="211" spans="1:7" ht="11.25">
      <c r="A211" s="90">
        <v>140414</v>
      </c>
      <c r="B211" s="91" t="s">
        <v>2283</v>
      </c>
      <c r="C211" s="84">
        <v>19</v>
      </c>
      <c r="D211" s="92">
        <v>0</v>
      </c>
      <c r="E211" s="93" t="s">
        <v>2524</v>
      </c>
      <c r="F211" s="94" t="s">
        <v>2525</v>
      </c>
      <c r="G211" s="88"/>
    </row>
    <row r="212" spans="1:7" ht="11.25">
      <c r="A212" s="90">
        <v>140414</v>
      </c>
      <c r="B212" s="91" t="s">
        <v>2283</v>
      </c>
      <c r="C212" s="84">
        <v>39</v>
      </c>
      <c r="D212" s="92">
        <v>0</v>
      </c>
      <c r="E212" s="93">
        <v>216373563</v>
      </c>
      <c r="F212" s="94" t="s">
        <v>2526</v>
      </c>
      <c r="G212" s="88"/>
    </row>
    <row r="213" spans="1:7" ht="11.25">
      <c r="A213" s="90">
        <v>140414</v>
      </c>
      <c r="B213" s="91" t="s">
        <v>2283</v>
      </c>
      <c r="C213" s="84">
        <v>654</v>
      </c>
      <c r="D213" s="92">
        <v>0</v>
      </c>
      <c r="E213" s="93">
        <v>216376563</v>
      </c>
      <c r="F213" s="94" t="s">
        <v>2527</v>
      </c>
      <c r="G213" s="88"/>
    </row>
    <row r="214" spans="1:7" ht="11.25">
      <c r="A214" s="90">
        <v>140414</v>
      </c>
      <c r="B214" s="91" t="s">
        <v>2283</v>
      </c>
      <c r="C214" s="84">
        <v>23</v>
      </c>
      <c r="D214" s="92">
        <v>0</v>
      </c>
      <c r="E214" s="93" t="s">
        <v>2528</v>
      </c>
      <c r="F214" s="94" t="s">
        <v>2529</v>
      </c>
      <c r="G214" s="88"/>
    </row>
    <row r="215" spans="1:7" ht="11.25">
      <c r="A215" s="90">
        <v>140414</v>
      </c>
      <c r="B215" s="91" t="s">
        <v>2283</v>
      </c>
      <c r="C215" s="84">
        <v>96</v>
      </c>
      <c r="D215" s="92">
        <v>0</v>
      </c>
      <c r="E215" s="93">
        <v>216468264</v>
      </c>
      <c r="F215" s="94" t="s">
        <v>2530</v>
      </c>
      <c r="G215" s="88"/>
    </row>
    <row r="216" spans="1:7" ht="11.25">
      <c r="A216" s="90">
        <v>140414</v>
      </c>
      <c r="B216" s="91" t="s">
        <v>2283</v>
      </c>
      <c r="C216" s="84">
        <v>151</v>
      </c>
      <c r="D216" s="92">
        <v>0</v>
      </c>
      <c r="E216" s="93" t="s">
        <v>2531</v>
      </c>
      <c r="F216" s="94" t="s">
        <v>2532</v>
      </c>
      <c r="G216" s="88"/>
    </row>
    <row r="217" spans="1:7" ht="11.25">
      <c r="A217" s="90">
        <v>140414</v>
      </c>
      <c r="B217" s="91" t="s">
        <v>2283</v>
      </c>
      <c r="C217" s="84">
        <v>1577</v>
      </c>
      <c r="D217" s="92">
        <v>0</v>
      </c>
      <c r="E217" s="93">
        <v>216476364</v>
      </c>
      <c r="F217" s="94" t="s">
        <v>2533</v>
      </c>
      <c r="G217" s="88"/>
    </row>
    <row r="218" spans="1:7" ht="11.25">
      <c r="A218" s="90">
        <v>140414</v>
      </c>
      <c r="B218" s="91" t="s">
        <v>2283</v>
      </c>
      <c r="C218" s="84">
        <v>368</v>
      </c>
      <c r="D218" s="92">
        <v>0</v>
      </c>
      <c r="E218" s="93">
        <v>216586865</v>
      </c>
      <c r="F218" s="94" t="s">
        <v>2534</v>
      </c>
      <c r="G218" s="88"/>
    </row>
    <row r="219" spans="1:7" ht="11.25">
      <c r="A219" s="90">
        <v>140414</v>
      </c>
      <c r="B219" s="91" t="s">
        <v>2283</v>
      </c>
      <c r="C219" s="84">
        <v>123</v>
      </c>
      <c r="D219" s="92">
        <v>0</v>
      </c>
      <c r="E219" s="93">
        <v>216615466</v>
      </c>
      <c r="F219" s="94" t="s">
        <v>2535</v>
      </c>
      <c r="G219" s="88"/>
    </row>
    <row r="220" spans="1:7" ht="11.25">
      <c r="A220" s="90">
        <v>140414</v>
      </c>
      <c r="B220" s="91" t="s">
        <v>2283</v>
      </c>
      <c r="C220" s="84">
        <v>108</v>
      </c>
      <c r="D220" s="92">
        <v>0</v>
      </c>
      <c r="E220" s="93">
        <v>216668266</v>
      </c>
      <c r="F220" s="94" t="s">
        <v>2536</v>
      </c>
      <c r="G220" s="88"/>
    </row>
    <row r="221" spans="1:7" ht="11.25">
      <c r="A221" s="90">
        <v>140414</v>
      </c>
      <c r="B221" s="91" t="s">
        <v>2283</v>
      </c>
      <c r="C221" s="84">
        <v>229</v>
      </c>
      <c r="D221" s="92">
        <v>0</v>
      </c>
      <c r="E221" s="93">
        <v>216717867</v>
      </c>
      <c r="F221" s="94" t="s">
        <v>2537</v>
      </c>
      <c r="G221" s="88"/>
    </row>
    <row r="222" spans="1:7" ht="11.25">
      <c r="A222" s="90">
        <v>140414</v>
      </c>
      <c r="B222" s="91" t="s">
        <v>2283</v>
      </c>
      <c r="C222" s="84">
        <v>120</v>
      </c>
      <c r="D222" s="92">
        <v>0</v>
      </c>
      <c r="E222" s="93" t="s">
        <v>2538</v>
      </c>
      <c r="F222" s="94" t="s">
        <v>2539</v>
      </c>
      <c r="G222" s="88"/>
    </row>
    <row r="223" spans="1:7" ht="11.25">
      <c r="A223" s="90">
        <v>140414</v>
      </c>
      <c r="B223" s="91" t="s">
        <v>2283</v>
      </c>
      <c r="C223" s="84">
        <v>76</v>
      </c>
      <c r="D223" s="92">
        <v>0</v>
      </c>
      <c r="E223" s="93">
        <v>216768867</v>
      </c>
      <c r="F223" s="94" t="s">
        <v>2540</v>
      </c>
      <c r="G223" s="88"/>
    </row>
    <row r="224" spans="1:7" ht="11.25">
      <c r="A224" s="90">
        <v>140414</v>
      </c>
      <c r="B224" s="91" t="s">
        <v>2283</v>
      </c>
      <c r="C224" s="84">
        <v>34</v>
      </c>
      <c r="D224" s="92">
        <v>0</v>
      </c>
      <c r="E224" s="93">
        <v>216773067</v>
      </c>
      <c r="F224" s="94" t="s">
        <v>2541</v>
      </c>
      <c r="G224" s="88"/>
    </row>
    <row r="225" spans="1:7" ht="11.25">
      <c r="A225" s="90">
        <v>140414</v>
      </c>
      <c r="B225" s="91" t="s">
        <v>2283</v>
      </c>
      <c r="C225" s="84">
        <v>20</v>
      </c>
      <c r="D225" s="92">
        <v>0</v>
      </c>
      <c r="E225" s="93">
        <v>216823068</v>
      </c>
      <c r="F225" s="94" t="s">
        <v>2542</v>
      </c>
      <c r="G225" s="88"/>
    </row>
    <row r="226" spans="1:7" ht="11.25">
      <c r="A226" s="90">
        <v>140414</v>
      </c>
      <c r="B226" s="91" t="s">
        <v>2283</v>
      </c>
      <c r="C226" s="84">
        <v>208</v>
      </c>
      <c r="D226" s="92">
        <v>0</v>
      </c>
      <c r="E226" s="93">
        <v>216850568</v>
      </c>
      <c r="F226" s="94" t="s">
        <v>2543</v>
      </c>
      <c r="G226" s="88"/>
    </row>
    <row r="227" spans="1:7" ht="11.25">
      <c r="A227" s="90">
        <v>140414</v>
      </c>
      <c r="B227" s="91" t="s">
        <v>2283</v>
      </c>
      <c r="C227" s="84">
        <v>117</v>
      </c>
      <c r="D227" s="92">
        <v>0</v>
      </c>
      <c r="E227" s="93">
        <v>216868368</v>
      </c>
      <c r="F227" s="94" t="s">
        <v>2544</v>
      </c>
      <c r="G227" s="88"/>
    </row>
    <row r="228" spans="1:7" ht="11.25">
      <c r="A228" s="90">
        <v>140414</v>
      </c>
      <c r="B228" s="91" t="s">
        <v>2283</v>
      </c>
      <c r="C228" s="84">
        <v>114</v>
      </c>
      <c r="D228" s="92">
        <v>0</v>
      </c>
      <c r="E228" s="93" t="s">
        <v>2545</v>
      </c>
      <c r="F228" s="94" t="s">
        <v>2546</v>
      </c>
      <c r="G228" s="88"/>
    </row>
    <row r="229" spans="1:7" ht="11.25">
      <c r="A229" s="90">
        <v>140414</v>
      </c>
      <c r="B229" s="91" t="s">
        <v>2283</v>
      </c>
      <c r="C229" s="84">
        <v>371</v>
      </c>
      <c r="D229" s="92">
        <v>0</v>
      </c>
      <c r="E229" s="93">
        <v>216873268</v>
      </c>
      <c r="F229" s="94" t="s">
        <v>2547</v>
      </c>
      <c r="G229" s="88"/>
    </row>
    <row r="230" spans="1:7" ht="11.25">
      <c r="A230" s="90">
        <v>140414</v>
      </c>
      <c r="B230" s="91" t="s">
        <v>2283</v>
      </c>
      <c r="C230" s="84">
        <v>479</v>
      </c>
      <c r="D230" s="92">
        <v>0</v>
      </c>
      <c r="E230" s="93">
        <v>216886568</v>
      </c>
      <c r="F230" s="94" t="s">
        <v>2548</v>
      </c>
      <c r="G230" s="88"/>
    </row>
    <row r="231" spans="1:7" ht="11.25">
      <c r="A231" s="90">
        <v>140414</v>
      </c>
      <c r="B231" s="91" t="s">
        <v>2283</v>
      </c>
      <c r="C231" s="84">
        <v>91</v>
      </c>
      <c r="D231" s="92">
        <v>0</v>
      </c>
      <c r="E231" s="93">
        <v>216968169</v>
      </c>
      <c r="F231" s="94" t="s">
        <v>2549</v>
      </c>
      <c r="G231" s="88"/>
    </row>
    <row r="232" spans="1:7" ht="11.25">
      <c r="A232" s="90">
        <v>140414</v>
      </c>
      <c r="B232" s="91" t="s">
        <v>2283</v>
      </c>
      <c r="C232" s="84">
        <v>153</v>
      </c>
      <c r="D232" s="92">
        <v>0</v>
      </c>
      <c r="E232" s="93">
        <v>216976869</v>
      </c>
      <c r="F232" s="94" t="s">
        <v>2550</v>
      </c>
      <c r="G232" s="88"/>
    </row>
    <row r="233" spans="1:7" ht="11.25">
      <c r="A233" s="90">
        <v>140414</v>
      </c>
      <c r="B233" s="91" t="s">
        <v>2283</v>
      </c>
      <c r="C233" s="84">
        <v>238</v>
      </c>
      <c r="D233" s="92">
        <v>0</v>
      </c>
      <c r="E233" s="93">
        <v>216986569</v>
      </c>
      <c r="F233" s="94" t="s">
        <v>2551</v>
      </c>
      <c r="G233" s="88"/>
    </row>
    <row r="234" spans="1:7" ht="11.25">
      <c r="A234" s="90">
        <v>140414</v>
      </c>
      <c r="B234" s="91" t="s">
        <v>2283</v>
      </c>
      <c r="C234" s="84">
        <v>73</v>
      </c>
      <c r="D234" s="92">
        <v>0</v>
      </c>
      <c r="E234" s="93">
        <v>217041770</v>
      </c>
      <c r="F234" s="94" t="s">
        <v>2552</v>
      </c>
      <c r="G234" s="88"/>
    </row>
    <row r="235" spans="1:7" ht="11.25">
      <c r="A235" s="90">
        <v>140414</v>
      </c>
      <c r="B235" s="91" t="s">
        <v>2283</v>
      </c>
      <c r="C235" s="84">
        <v>4</v>
      </c>
      <c r="D235" s="92">
        <v>0</v>
      </c>
      <c r="E235" s="93">
        <v>217047570</v>
      </c>
      <c r="F235" s="94" t="s">
        <v>2553</v>
      </c>
      <c r="G235" s="88"/>
    </row>
    <row r="236" spans="1:7" ht="11.25">
      <c r="A236" s="90">
        <v>140414</v>
      </c>
      <c r="B236" s="91" t="s">
        <v>2283</v>
      </c>
      <c r="C236" s="84">
        <v>27</v>
      </c>
      <c r="D236" s="92">
        <v>0</v>
      </c>
      <c r="E236" s="93">
        <v>217054670</v>
      </c>
      <c r="F236" s="94" t="s">
        <v>2554</v>
      </c>
      <c r="G236" s="88"/>
    </row>
    <row r="237" spans="1:7" ht="11.25">
      <c r="A237" s="90">
        <v>140414</v>
      </c>
      <c r="B237" s="91" t="s">
        <v>2283</v>
      </c>
      <c r="C237" s="84">
        <v>73</v>
      </c>
      <c r="D237" s="92">
        <v>0</v>
      </c>
      <c r="E237" s="93" t="s">
        <v>2555</v>
      </c>
      <c r="F237" s="94" t="s">
        <v>2556</v>
      </c>
      <c r="G237" s="88"/>
    </row>
    <row r="238" spans="1:7" ht="11.25">
      <c r="A238" s="90">
        <v>140414</v>
      </c>
      <c r="B238" s="91" t="s">
        <v>2283</v>
      </c>
      <c r="C238" s="84">
        <v>154</v>
      </c>
      <c r="D238" s="92">
        <v>0</v>
      </c>
      <c r="E238" s="93">
        <v>217068770</v>
      </c>
      <c r="F238" s="94" t="s">
        <v>2557</v>
      </c>
      <c r="G238" s="88"/>
    </row>
    <row r="239" spans="1:7" ht="11.25">
      <c r="A239" s="90">
        <v>140414</v>
      </c>
      <c r="B239" s="91" t="s">
        <v>2283</v>
      </c>
      <c r="C239" s="84">
        <v>195</v>
      </c>
      <c r="D239" s="92">
        <v>0</v>
      </c>
      <c r="E239" s="93">
        <v>217073770</v>
      </c>
      <c r="F239" s="94" t="s">
        <v>2558</v>
      </c>
      <c r="G239" s="88"/>
    </row>
    <row r="240" spans="1:7" ht="11.25">
      <c r="A240" s="90">
        <v>140414</v>
      </c>
      <c r="B240" s="91" t="s">
        <v>2283</v>
      </c>
      <c r="C240" s="84">
        <v>297</v>
      </c>
      <c r="D240" s="92">
        <v>0</v>
      </c>
      <c r="E240" s="93">
        <v>217173671</v>
      </c>
      <c r="F240" s="94" t="s">
        <v>2559</v>
      </c>
      <c r="G240" s="88"/>
    </row>
    <row r="241" spans="1:7" ht="11.25">
      <c r="A241" s="90">
        <v>140414</v>
      </c>
      <c r="B241" s="91" t="s">
        <v>2283</v>
      </c>
      <c r="C241" s="84">
        <v>229</v>
      </c>
      <c r="D241" s="92">
        <v>0</v>
      </c>
      <c r="E241" s="93">
        <v>217186571</v>
      </c>
      <c r="F241" s="94" t="s">
        <v>2560</v>
      </c>
      <c r="G241" s="88"/>
    </row>
    <row r="242" spans="1:7" ht="11.25">
      <c r="A242" s="90">
        <v>140414</v>
      </c>
      <c r="B242" s="91" t="s">
        <v>2283</v>
      </c>
      <c r="C242" s="84">
        <v>0</v>
      </c>
      <c r="D242" s="92">
        <v>0</v>
      </c>
      <c r="E242" s="93" t="s">
        <v>2561</v>
      </c>
      <c r="F242" s="94" t="s">
        <v>2562</v>
      </c>
      <c r="G242" s="88"/>
    </row>
    <row r="243" spans="1:7" ht="11.25">
      <c r="A243" s="90">
        <v>140414</v>
      </c>
      <c r="B243" s="91" t="s">
        <v>2283</v>
      </c>
      <c r="C243" s="84">
        <v>254</v>
      </c>
      <c r="D243" s="92">
        <v>0</v>
      </c>
      <c r="E243" s="93">
        <v>217225372</v>
      </c>
      <c r="F243" s="94" t="s">
        <v>2563</v>
      </c>
      <c r="G243" s="88"/>
    </row>
    <row r="244" spans="1:7" ht="11.25">
      <c r="A244" s="90">
        <v>140414</v>
      </c>
      <c r="B244" s="91" t="s">
        <v>2283</v>
      </c>
      <c r="C244" s="84">
        <v>504</v>
      </c>
      <c r="D244" s="92">
        <v>0</v>
      </c>
      <c r="E244" s="93">
        <v>217225772</v>
      </c>
      <c r="F244" s="94" t="s">
        <v>2564</v>
      </c>
      <c r="G244" s="88"/>
    </row>
    <row r="245" spans="1:7" ht="11.25">
      <c r="A245" s="90">
        <v>140414</v>
      </c>
      <c r="B245" s="91" t="s">
        <v>2283</v>
      </c>
      <c r="C245" s="84">
        <v>180</v>
      </c>
      <c r="D245" s="92">
        <v>0</v>
      </c>
      <c r="E245" s="93">
        <v>217241872</v>
      </c>
      <c r="F245" s="94" t="s">
        <v>2565</v>
      </c>
      <c r="G245" s="88"/>
    </row>
    <row r="246" spans="1:7" ht="11.25">
      <c r="A246" s="90">
        <v>140414</v>
      </c>
      <c r="B246" s="91" t="s">
        <v>2283</v>
      </c>
      <c r="C246" s="84">
        <v>168</v>
      </c>
      <c r="D246" s="92">
        <v>0</v>
      </c>
      <c r="E246" s="93">
        <v>217254172</v>
      </c>
      <c r="F246" s="94" t="s">
        <v>2566</v>
      </c>
      <c r="G246" s="88"/>
    </row>
    <row r="247" spans="1:7" ht="11.25">
      <c r="A247" s="90">
        <v>140414</v>
      </c>
      <c r="B247" s="91" t="s">
        <v>2283</v>
      </c>
      <c r="C247" s="84">
        <v>165</v>
      </c>
      <c r="D247" s="92">
        <v>0</v>
      </c>
      <c r="E247" s="93">
        <v>217263272</v>
      </c>
      <c r="F247" s="94" t="s">
        <v>2567</v>
      </c>
      <c r="G247" s="88"/>
    </row>
    <row r="248" spans="1:7" ht="11.25">
      <c r="A248" s="90">
        <v>140414</v>
      </c>
      <c r="B248" s="91" t="s">
        <v>2283</v>
      </c>
      <c r="C248" s="84">
        <v>286</v>
      </c>
      <c r="D248" s="92">
        <v>0</v>
      </c>
      <c r="E248" s="93">
        <v>217268572</v>
      </c>
      <c r="F248" s="94" t="s">
        <v>2568</v>
      </c>
      <c r="G248" s="88"/>
    </row>
    <row r="249" spans="1:7" ht="11.25">
      <c r="A249" s="90">
        <v>140414</v>
      </c>
      <c r="B249" s="91" t="s">
        <v>2283</v>
      </c>
      <c r="C249" s="84">
        <v>127</v>
      </c>
      <c r="D249" s="92">
        <v>0</v>
      </c>
      <c r="E249" s="93">
        <v>217368573</v>
      </c>
      <c r="F249" s="94" t="s">
        <v>2569</v>
      </c>
      <c r="G249" s="88"/>
    </row>
    <row r="250" spans="1:7" ht="11.25">
      <c r="A250" s="90">
        <v>140414</v>
      </c>
      <c r="B250" s="91" t="s">
        <v>2283</v>
      </c>
      <c r="C250" s="84">
        <v>70</v>
      </c>
      <c r="D250" s="92">
        <v>0</v>
      </c>
      <c r="E250" s="93">
        <v>217368673</v>
      </c>
      <c r="F250" s="94" t="s">
        <v>2570</v>
      </c>
      <c r="G250" s="88"/>
    </row>
    <row r="251" spans="1:7" ht="22.5">
      <c r="A251" s="90">
        <v>140414</v>
      </c>
      <c r="B251" s="91" t="s">
        <v>2283</v>
      </c>
      <c r="C251" s="84">
        <v>572</v>
      </c>
      <c r="D251" s="92">
        <v>0</v>
      </c>
      <c r="E251" s="93" t="s">
        <v>2571</v>
      </c>
      <c r="F251" s="94" t="s">
        <v>2572</v>
      </c>
      <c r="G251" s="88"/>
    </row>
    <row r="252" spans="1:7" ht="11.25">
      <c r="A252" s="90">
        <v>140414</v>
      </c>
      <c r="B252" s="91" t="s">
        <v>2283</v>
      </c>
      <c r="C252" s="84">
        <v>484</v>
      </c>
      <c r="D252" s="92">
        <v>0</v>
      </c>
      <c r="E252" s="93">
        <v>217454874</v>
      </c>
      <c r="F252" s="94" t="s">
        <v>2573</v>
      </c>
      <c r="G252" s="88"/>
    </row>
    <row r="253" spans="1:7" ht="11.25">
      <c r="A253" s="90">
        <v>140414</v>
      </c>
      <c r="B253" s="91" t="s">
        <v>2283</v>
      </c>
      <c r="C253" s="84">
        <v>6</v>
      </c>
      <c r="D253" s="92">
        <v>0</v>
      </c>
      <c r="E253" s="93">
        <v>217525875</v>
      </c>
      <c r="F253" s="94" t="s">
        <v>2574</v>
      </c>
      <c r="G253" s="88"/>
    </row>
    <row r="254" spans="1:7" ht="11.25">
      <c r="A254" s="90">
        <v>140414</v>
      </c>
      <c r="B254" s="91" t="s">
        <v>2283</v>
      </c>
      <c r="C254" s="84">
        <v>142</v>
      </c>
      <c r="D254" s="92">
        <v>0</v>
      </c>
      <c r="E254" s="93">
        <v>217566075</v>
      </c>
      <c r="F254" s="94" t="s">
        <v>2575</v>
      </c>
      <c r="G254" s="88"/>
    </row>
    <row r="255" spans="1:7" ht="11.25">
      <c r="A255" s="90">
        <v>140414</v>
      </c>
      <c r="B255" s="91" t="s">
        <v>2283</v>
      </c>
      <c r="C255" s="84">
        <v>385</v>
      </c>
      <c r="D255" s="92">
        <v>0</v>
      </c>
      <c r="E255" s="93">
        <v>217568575</v>
      </c>
      <c r="F255" s="94" t="s">
        <v>2576</v>
      </c>
      <c r="G255" s="88"/>
    </row>
    <row r="256" spans="1:7" ht="11.25">
      <c r="A256" s="90">
        <v>140414</v>
      </c>
      <c r="B256" s="91" t="s">
        <v>2283</v>
      </c>
      <c r="C256" s="84">
        <v>411</v>
      </c>
      <c r="D256" s="92">
        <v>0</v>
      </c>
      <c r="E256" s="93">
        <v>217573275</v>
      </c>
      <c r="F256" s="94" t="s">
        <v>2577</v>
      </c>
      <c r="G256" s="88"/>
    </row>
    <row r="257" spans="1:7" ht="11.25">
      <c r="A257" s="90">
        <v>140414</v>
      </c>
      <c r="B257" s="91" t="s">
        <v>2283</v>
      </c>
      <c r="C257" s="84">
        <v>134</v>
      </c>
      <c r="D257" s="92">
        <v>0</v>
      </c>
      <c r="E257" s="93">
        <v>217573675</v>
      </c>
      <c r="F257" s="94" t="s">
        <v>2578</v>
      </c>
      <c r="G257" s="88"/>
    </row>
    <row r="258" spans="1:7" ht="11.25">
      <c r="A258" s="90">
        <v>140414</v>
      </c>
      <c r="B258" s="91" t="s">
        <v>2283</v>
      </c>
      <c r="C258" s="84">
        <v>646</v>
      </c>
      <c r="D258" s="92">
        <v>0</v>
      </c>
      <c r="E258" s="93">
        <v>217576275</v>
      </c>
      <c r="F258" s="94" t="s">
        <v>2579</v>
      </c>
      <c r="G258" s="88"/>
    </row>
    <row r="259" spans="1:7" ht="11.25">
      <c r="A259" s="90">
        <v>140414</v>
      </c>
      <c r="B259" s="91" t="s">
        <v>2283</v>
      </c>
      <c r="C259" s="84">
        <v>21</v>
      </c>
      <c r="D259" s="92">
        <v>0</v>
      </c>
      <c r="E259" s="93" t="s">
        <v>2580</v>
      </c>
      <c r="F259" s="94" t="s">
        <v>2581</v>
      </c>
      <c r="G259" s="88"/>
    </row>
    <row r="260" spans="1:7" ht="11.25">
      <c r="A260" s="90">
        <v>140414</v>
      </c>
      <c r="B260" s="91" t="s">
        <v>2283</v>
      </c>
      <c r="C260" s="84">
        <v>150</v>
      </c>
      <c r="D260" s="92">
        <v>0</v>
      </c>
      <c r="E260" s="93" t="s">
        <v>2582</v>
      </c>
      <c r="F260" s="94" t="s">
        <v>2583</v>
      </c>
      <c r="G260" s="88"/>
    </row>
    <row r="261" spans="1:7" ht="11.25">
      <c r="A261" s="90">
        <v>140414</v>
      </c>
      <c r="B261" s="91" t="s">
        <v>2283</v>
      </c>
      <c r="C261" s="84">
        <v>170</v>
      </c>
      <c r="D261" s="92">
        <v>0</v>
      </c>
      <c r="E261" s="93">
        <v>217668276</v>
      </c>
      <c r="F261" s="94" t="s">
        <v>2584</v>
      </c>
      <c r="G261" s="88"/>
    </row>
    <row r="262" spans="1:7" ht="11.25">
      <c r="A262" s="90">
        <v>140414</v>
      </c>
      <c r="B262" s="91" t="s">
        <v>2283</v>
      </c>
      <c r="C262" s="84">
        <v>145</v>
      </c>
      <c r="D262" s="92">
        <v>0</v>
      </c>
      <c r="E262" s="93">
        <v>217715377</v>
      </c>
      <c r="F262" s="94" t="s">
        <v>2585</v>
      </c>
      <c r="G262" s="88"/>
    </row>
    <row r="263" spans="1:7" ht="11.25">
      <c r="A263" s="90">
        <v>140414</v>
      </c>
      <c r="B263" s="91" t="s">
        <v>2283</v>
      </c>
      <c r="C263" s="84">
        <v>24</v>
      </c>
      <c r="D263" s="92">
        <v>0</v>
      </c>
      <c r="E263" s="93">
        <v>217750577</v>
      </c>
      <c r="F263" s="94" t="s">
        <v>2586</v>
      </c>
      <c r="G263" s="88"/>
    </row>
    <row r="264" spans="1:7" ht="11.25">
      <c r="A264" s="90">
        <v>140414</v>
      </c>
      <c r="B264" s="91" t="s">
        <v>2283</v>
      </c>
      <c r="C264" s="84">
        <v>61</v>
      </c>
      <c r="D264" s="92">
        <v>0</v>
      </c>
      <c r="E264" s="93">
        <v>217768377</v>
      </c>
      <c r="F264" s="94" t="s">
        <v>2587</v>
      </c>
      <c r="G264" s="88"/>
    </row>
    <row r="265" spans="1:7" ht="11.25">
      <c r="A265" s="90">
        <v>140414</v>
      </c>
      <c r="B265" s="91" t="s">
        <v>2283</v>
      </c>
      <c r="C265" s="84">
        <v>34</v>
      </c>
      <c r="D265" s="92">
        <v>0</v>
      </c>
      <c r="E265" s="93">
        <v>217841078</v>
      </c>
      <c r="F265" s="94" t="s">
        <v>2588</v>
      </c>
      <c r="G265" s="88"/>
    </row>
    <row r="266" spans="1:7" ht="11.25">
      <c r="A266" s="90">
        <v>140414</v>
      </c>
      <c r="B266" s="91" t="s">
        <v>2283</v>
      </c>
      <c r="C266" s="84">
        <v>1398</v>
      </c>
      <c r="D266" s="92">
        <v>0</v>
      </c>
      <c r="E266" s="93">
        <v>217852378</v>
      </c>
      <c r="F266" s="94" t="s">
        <v>2589</v>
      </c>
      <c r="G266" s="88"/>
    </row>
    <row r="267" spans="1:7" ht="11.25">
      <c r="A267" s="90">
        <v>140414</v>
      </c>
      <c r="B267" s="91" t="s">
        <v>2283</v>
      </c>
      <c r="C267" s="84">
        <v>8</v>
      </c>
      <c r="D267" s="92">
        <v>0</v>
      </c>
      <c r="E267" s="93">
        <v>217905079</v>
      </c>
      <c r="F267" s="94" t="s">
        <v>2590</v>
      </c>
      <c r="G267" s="88"/>
    </row>
    <row r="268" spans="1:7" ht="11.25">
      <c r="A268" s="90">
        <v>140414</v>
      </c>
      <c r="B268" s="91" t="s">
        <v>2283</v>
      </c>
      <c r="C268" s="84">
        <v>199</v>
      </c>
      <c r="D268" s="92">
        <v>0</v>
      </c>
      <c r="E268" s="93">
        <v>217944279</v>
      </c>
      <c r="F268" s="94" t="s">
        <v>2591</v>
      </c>
      <c r="G268" s="88"/>
    </row>
    <row r="269" spans="1:7" ht="11.25">
      <c r="A269" s="90">
        <v>140414</v>
      </c>
      <c r="B269" s="91" t="s">
        <v>2283</v>
      </c>
      <c r="C269" s="84">
        <v>540</v>
      </c>
      <c r="D269" s="92">
        <v>0</v>
      </c>
      <c r="E269" s="93" t="s">
        <v>2592</v>
      </c>
      <c r="F269" s="94" t="s">
        <v>2593</v>
      </c>
      <c r="G269" s="88"/>
    </row>
    <row r="270" spans="1:7" ht="11.25">
      <c r="A270" s="90">
        <v>140414</v>
      </c>
      <c r="B270" s="91" t="s">
        <v>2283</v>
      </c>
      <c r="C270" s="84">
        <v>218</v>
      </c>
      <c r="D270" s="92">
        <v>0</v>
      </c>
      <c r="E270" s="93" t="s">
        <v>2594</v>
      </c>
      <c r="F270" s="94" t="s">
        <v>2595</v>
      </c>
      <c r="G270" s="88"/>
    </row>
    <row r="271" spans="1:7" ht="11.25">
      <c r="A271" s="90">
        <v>140414</v>
      </c>
      <c r="B271" s="91" t="s">
        <v>2283</v>
      </c>
      <c r="C271" s="84">
        <v>118</v>
      </c>
      <c r="D271" s="92">
        <v>0</v>
      </c>
      <c r="E271" s="93" t="s">
        <v>2596</v>
      </c>
      <c r="F271" s="94" t="s">
        <v>2597</v>
      </c>
      <c r="G271" s="88"/>
    </row>
    <row r="272" spans="1:7" ht="11.25">
      <c r="A272" s="90">
        <v>140414</v>
      </c>
      <c r="B272" s="91" t="s">
        <v>2283</v>
      </c>
      <c r="C272" s="84">
        <v>460</v>
      </c>
      <c r="D272" s="92">
        <v>0</v>
      </c>
      <c r="E272" s="93">
        <v>218047980</v>
      </c>
      <c r="F272" s="94" t="s">
        <v>2598</v>
      </c>
      <c r="G272" s="88"/>
    </row>
    <row r="273" spans="1:7" ht="11.25">
      <c r="A273" s="90">
        <v>140414</v>
      </c>
      <c r="B273" s="91" t="s">
        <v>2283</v>
      </c>
      <c r="C273" s="84">
        <v>4</v>
      </c>
      <c r="D273" s="92">
        <v>0</v>
      </c>
      <c r="E273" s="93">
        <v>218050680</v>
      </c>
      <c r="F273" s="94" t="s">
        <v>2599</v>
      </c>
      <c r="G273" s="88"/>
    </row>
    <row r="274" spans="1:7" ht="11.25">
      <c r="A274" s="90">
        <v>140414</v>
      </c>
      <c r="B274" s="91" t="s">
        <v>2283</v>
      </c>
      <c r="C274" s="84">
        <v>84</v>
      </c>
      <c r="D274" s="92">
        <v>0</v>
      </c>
      <c r="E274" s="93">
        <v>218054480</v>
      </c>
      <c r="F274" s="94" t="s">
        <v>2600</v>
      </c>
      <c r="G274" s="88"/>
    </row>
    <row r="275" spans="1:7" ht="11.25">
      <c r="A275" s="90">
        <v>140414</v>
      </c>
      <c r="B275" s="91" t="s">
        <v>2283</v>
      </c>
      <c r="C275" s="84">
        <v>214</v>
      </c>
      <c r="D275" s="92">
        <v>0</v>
      </c>
      <c r="E275" s="93">
        <v>218054680</v>
      </c>
      <c r="F275" s="94" t="s">
        <v>2601</v>
      </c>
      <c r="G275" s="88"/>
    </row>
    <row r="276" spans="1:7" ht="11.25">
      <c r="A276" s="90">
        <v>140414</v>
      </c>
      <c r="B276" s="91" t="s">
        <v>2283</v>
      </c>
      <c r="C276" s="84">
        <v>161</v>
      </c>
      <c r="D276" s="92">
        <v>0</v>
      </c>
      <c r="E276" s="93">
        <v>218125281</v>
      </c>
      <c r="F276" s="94" t="s">
        <v>2602</v>
      </c>
      <c r="G276" s="88"/>
    </row>
    <row r="277" spans="1:7" ht="11.25">
      <c r="A277" s="90">
        <v>140414</v>
      </c>
      <c r="B277" s="91" t="s">
        <v>2283</v>
      </c>
      <c r="C277" s="84">
        <v>1248</v>
      </c>
      <c r="D277" s="92">
        <v>0</v>
      </c>
      <c r="E277" s="93">
        <v>218152381</v>
      </c>
      <c r="F277" s="94" t="s">
        <v>2603</v>
      </c>
      <c r="G277" s="88"/>
    </row>
    <row r="278" spans="1:7" ht="11.25">
      <c r="A278" s="90">
        <v>140414</v>
      </c>
      <c r="B278" s="91" t="s">
        <v>2283</v>
      </c>
      <c r="C278" s="84">
        <v>415</v>
      </c>
      <c r="D278" s="92">
        <v>0</v>
      </c>
      <c r="E278" s="93">
        <v>218341483</v>
      </c>
      <c r="F278" s="94" t="s">
        <v>2604</v>
      </c>
      <c r="G278" s="88"/>
    </row>
    <row r="279" spans="1:7" ht="11.25">
      <c r="A279" s="90">
        <v>140414</v>
      </c>
      <c r="B279" s="91" t="s">
        <v>2283</v>
      </c>
      <c r="C279" s="84">
        <v>10</v>
      </c>
      <c r="D279" s="92">
        <v>0</v>
      </c>
      <c r="E279" s="93">
        <v>218352083</v>
      </c>
      <c r="F279" s="94" t="s">
        <v>2605</v>
      </c>
      <c r="G279" s="88"/>
    </row>
    <row r="280" spans="1:7" ht="11.25">
      <c r="A280" s="90">
        <v>140414</v>
      </c>
      <c r="B280" s="91" t="s">
        <v>2283</v>
      </c>
      <c r="C280" s="84">
        <v>7</v>
      </c>
      <c r="D280" s="92">
        <v>0</v>
      </c>
      <c r="E280" s="93">
        <v>218373283</v>
      </c>
      <c r="F280" s="94" t="s">
        <v>2606</v>
      </c>
      <c r="G280" s="88"/>
    </row>
    <row r="281" spans="1:7" ht="11.25">
      <c r="A281" s="90">
        <v>140414</v>
      </c>
      <c r="B281" s="91" t="s">
        <v>2283</v>
      </c>
      <c r="C281" s="84">
        <v>8</v>
      </c>
      <c r="D281" s="92">
        <v>0</v>
      </c>
      <c r="E281" s="93">
        <v>218373483</v>
      </c>
      <c r="F281" s="94" t="s">
        <v>2607</v>
      </c>
      <c r="G281" s="88"/>
    </row>
    <row r="282" spans="1:7" ht="11.25">
      <c r="A282" s="90">
        <v>140414</v>
      </c>
      <c r="B282" s="91" t="s">
        <v>2283</v>
      </c>
      <c r="C282" s="84">
        <v>106</v>
      </c>
      <c r="D282" s="92">
        <v>0</v>
      </c>
      <c r="E282" s="93" t="s">
        <v>2608</v>
      </c>
      <c r="F282" s="94" t="s">
        <v>2609</v>
      </c>
      <c r="G282" s="88"/>
    </row>
    <row r="283" spans="1:7" ht="11.25">
      <c r="A283" s="90">
        <v>140414</v>
      </c>
      <c r="B283" s="91" t="s">
        <v>2283</v>
      </c>
      <c r="C283" s="84">
        <v>14</v>
      </c>
      <c r="D283" s="92">
        <v>0</v>
      </c>
      <c r="E283" s="93">
        <v>218508685</v>
      </c>
      <c r="F283" s="94" t="s">
        <v>2610</v>
      </c>
      <c r="G283" s="88"/>
    </row>
    <row r="284" spans="1:7" ht="11.25">
      <c r="A284" s="90">
        <v>140414</v>
      </c>
      <c r="B284" s="91" t="s">
        <v>2283</v>
      </c>
      <c r="C284" s="84">
        <v>74</v>
      </c>
      <c r="D284" s="92">
        <v>0</v>
      </c>
      <c r="E284" s="93">
        <v>218519785</v>
      </c>
      <c r="F284" s="94" t="s">
        <v>2611</v>
      </c>
      <c r="G284" s="88"/>
    </row>
    <row r="285" spans="1:7" ht="11.25">
      <c r="A285" s="90">
        <v>140414</v>
      </c>
      <c r="B285" s="91" t="s">
        <v>2283</v>
      </c>
      <c r="C285" s="84">
        <v>273</v>
      </c>
      <c r="D285" s="92">
        <v>0</v>
      </c>
      <c r="E285" s="93">
        <v>218525885</v>
      </c>
      <c r="F285" s="94" t="s">
        <v>2612</v>
      </c>
      <c r="G285" s="88"/>
    </row>
    <row r="286" spans="1:7" ht="11.25">
      <c r="A286" s="90">
        <v>140414</v>
      </c>
      <c r="B286" s="91" t="s">
        <v>2283</v>
      </c>
      <c r="C286" s="84">
        <v>432</v>
      </c>
      <c r="D286" s="92">
        <v>0</v>
      </c>
      <c r="E286" s="93">
        <v>218541885</v>
      </c>
      <c r="F286" s="94" t="s">
        <v>2613</v>
      </c>
      <c r="G286" s="88"/>
    </row>
    <row r="287" spans="1:7" ht="11.25">
      <c r="A287" s="90">
        <v>140414</v>
      </c>
      <c r="B287" s="91" t="s">
        <v>2283</v>
      </c>
      <c r="C287" s="84">
        <v>1307</v>
      </c>
      <c r="D287" s="92">
        <v>0</v>
      </c>
      <c r="E287" s="93">
        <v>218552885</v>
      </c>
      <c r="F287" s="94" t="s">
        <v>2614</v>
      </c>
      <c r="G287" s="88"/>
    </row>
    <row r="288" spans="1:7" ht="11.25">
      <c r="A288" s="90">
        <v>140414</v>
      </c>
      <c r="B288" s="91" t="s">
        <v>2283</v>
      </c>
      <c r="C288" s="84">
        <v>150</v>
      </c>
      <c r="D288" s="92">
        <v>0</v>
      </c>
      <c r="E288" s="93">
        <v>218568385</v>
      </c>
      <c r="F288" s="94" t="s">
        <v>2615</v>
      </c>
      <c r="G288" s="88"/>
    </row>
    <row r="289" spans="1:7" ht="11.25">
      <c r="A289" s="90">
        <v>140414</v>
      </c>
      <c r="B289" s="91" t="s">
        <v>2283</v>
      </c>
      <c r="C289" s="84">
        <v>42</v>
      </c>
      <c r="D289" s="92">
        <v>0</v>
      </c>
      <c r="E289" s="93">
        <v>218573585</v>
      </c>
      <c r="F289" s="94" t="s">
        <v>2616</v>
      </c>
      <c r="G289" s="88"/>
    </row>
    <row r="290" spans="1:7" ht="11.25">
      <c r="A290" s="90">
        <v>140414</v>
      </c>
      <c r="B290" s="91" t="s">
        <v>2283</v>
      </c>
      <c r="C290" s="84">
        <v>170</v>
      </c>
      <c r="D290" s="92">
        <v>0</v>
      </c>
      <c r="E290" s="93">
        <v>218586885</v>
      </c>
      <c r="F290" s="94" t="s">
        <v>2617</v>
      </c>
      <c r="G290" s="88"/>
    </row>
    <row r="291" spans="1:7" ht="11.25">
      <c r="A291" s="90">
        <v>140414</v>
      </c>
      <c r="B291" s="91" t="s">
        <v>2283</v>
      </c>
      <c r="C291" s="84">
        <v>157</v>
      </c>
      <c r="D291" s="92">
        <v>0</v>
      </c>
      <c r="E291" s="93">
        <v>218623686</v>
      </c>
      <c r="F291" s="94" t="s">
        <v>2618</v>
      </c>
      <c r="G291" s="88"/>
    </row>
    <row r="292" spans="1:7" ht="11.25">
      <c r="A292" s="90">
        <v>140414</v>
      </c>
      <c r="B292" s="91" t="s">
        <v>2283</v>
      </c>
      <c r="C292" s="84">
        <v>311</v>
      </c>
      <c r="D292" s="92">
        <v>0</v>
      </c>
      <c r="E292" s="93">
        <v>218625486</v>
      </c>
      <c r="F292" s="94" t="s">
        <v>2619</v>
      </c>
      <c r="G292" s="88"/>
    </row>
    <row r="293" spans="1:7" ht="11.25">
      <c r="A293" s="90">
        <v>140414</v>
      </c>
      <c r="B293" s="91" t="s">
        <v>2283</v>
      </c>
      <c r="C293" s="84">
        <v>77</v>
      </c>
      <c r="D293" s="92">
        <v>0</v>
      </c>
      <c r="E293" s="93">
        <v>218668686</v>
      </c>
      <c r="F293" s="94" t="s">
        <v>2620</v>
      </c>
      <c r="G293" s="88"/>
    </row>
    <row r="294" spans="1:7" ht="11.25">
      <c r="A294" s="90">
        <v>140414</v>
      </c>
      <c r="B294" s="91" t="s">
        <v>2283</v>
      </c>
      <c r="C294" s="84">
        <v>137</v>
      </c>
      <c r="D294" s="92">
        <v>0</v>
      </c>
      <c r="E294" s="93">
        <v>218673686</v>
      </c>
      <c r="F294" s="94" t="s">
        <v>2621</v>
      </c>
      <c r="G294" s="88"/>
    </row>
    <row r="295" spans="1:7" ht="11.25">
      <c r="A295" s="90">
        <v>140414</v>
      </c>
      <c r="B295" s="91" t="s">
        <v>2283</v>
      </c>
      <c r="C295" s="84">
        <v>316</v>
      </c>
      <c r="D295" s="92">
        <v>0</v>
      </c>
      <c r="E295" s="93">
        <v>218750287</v>
      </c>
      <c r="F295" s="94" t="s">
        <v>2622</v>
      </c>
      <c r="G295" s="88"/>
    </row>
    <row r="296" spans="1:7" ht="11.25">
      <c r="A296" s="90">
        <v>140414</v>
      </c>
      <c r="B296" s="91" t="s">
        <v>2283</v>
      </c>
      <c r="C296" s="84">
        <v>211</v>
      </c>
      <c r="D296" s="92">
        <v>0</v>
      </c>
      <c r="E296" s="93">
        <v>218847288</v>
      </c>
      <c r="F296" s="94" t="s">
        <v>2623</v>
      </c>
      <c r="G296" s="88"/>
    </row>
    <row r="297" spans="1:7" ht="11.25">
      <c r="A297" s="90">
        <v>140414</v>
      </c>
      <c r="B297" s="91" t="s">
        <v>2283</v>
      </c>
      <c r="C297" s="84">
        <v>6</v>
      </c>
      <c r="D297" s="92">
        <v>0</v>
      </c>
      <c r="E297" s="93">
        <v>218923189</v>
      </c>
      <c r="F297" s="94" t="s">
        <v>2624</v>
      </c>
      <c r="G297" s="88"/>
    </row>
    <row r="298" spans="1:7" ht="11.25">
      <c r="A298" s="90">
        <v>140414</v>
      </c>
      <c r="B298" s="91" t="s">
        <v>2283</v>
      </c>
      <c r="C298" s="84">
        <v>116</v>
      </c>
      <c r="D298" s="92">
        <v>0</v>
      </c>
      <c r="E298" s="93">
        <v>218925489</v>
      </c>
      <c r="F298" s="94" t="s">
        <v>2625</v>
      </c>
      <c r="G298" s="88"/>
    </row>
    <row r="299" spans="1:7" ht="11.25">
      <c r="A299" s="90">
        <v>140414</v>
      </c>
      <c r="B299" s="91" t="s">
        <v>2283</v>
      </c>
      <c r="C299" s="84">
        <v>50</v>
      </c>
      <c r="D299" s="92">
        <v>0</v>
      </c>
      <c r="E299" s="93">
        <v>218950689</v>
      </c>
      <c r="F299" s="94" t="s">
        <v>2626</v>
      </c>
      <c r="G299" s="88"/>
    </row>
    <row r="300" spans="1:7" ht="11.25">
      <c r="A300" s="90">
        <v>140414</v>
      </c>
      <c r="B300" s="91" t="s">
        <v>2283</v>
      </c>
      <c r="C300" s="84">
        <v>8815</v>
      </c>
      <c r="D300" s="92">
        <v>0</v>
      </c>
      <c r="E300" s="93">
        <v>219025290</v>
      </c>
      <c r="F300" s="94" t="s">
        <v>2627</v>
      </c>
      <c r="G300" s="88"/>
    </row>
    <row r="301" spans="1:7" ht="11.25">
      <c r="A301" s="90">
        <v>140414</v>
      </c>
      <c r="B301" s="91" t="s">
        <v>2283</v>
      </c>
      <c r="C301" s="84">
        <v>113</v>
      </c>
      <c r="D301" s="92">
        <v>0</v>
      </c>
      <c r="E301" s="93">
        <v>219076890</v>
      </c>
      <c r="F301" s="94" t="s">
        <v>2628</v>
      </c>
      <c r="G301" s="88"/>
    </row>
    <row r="302" spans="1:7" ht="11.25">
      <c r="A302" s="90">
        <v>140414</v>
      </c>
      <c r="B302" s="91" t="s">
        <v>2283</v>
      </c>
      <c r="C302" s="84">
        <v>29</v>
      </c>
      <c r="D302" s="92">
        <v>0</v>
      </c>
      <c r="E302" s="93" t="s">
        <v>2629</v>
      </c>
      <c r="F302" s="94" t="s">
        <v>2630</v>
      </c>
      <c r="G302" s="88"/>
    </row>
    <row r="303" spans="1:7" ht="11.25">
      <c r="A303" s="90">
        <v>140414</v>
      </c>
      <c r="B303" s="91" t="s">
        <v>2283</v>
      </c>
      <c r="C303" s="84">
        <v>915</v>
      </c>
      <c r="D303" s="92">
        <v>0</v>
      </c>
      <c r="E303" s="93">
        <v>219218592</v>
      </c>
      <c r="F303" s="94" t="s">
        <v>2631</v>
      </c>
      <c r="G303" s="88"/>
    </row>
    <row r="304" spans="1:7" ht="11.25">
      <c r="A304" s="90">
        <v>140414</v>
      </c>
      <c r="B304" s="91" t="s">
        <v>2283</v>
      </c>
      <c r="C304" s="84">
        <v>84</v>
      </c>
      <c r="D304" s="92">
        <v>0</v>
      </c>
      <c r="E304" s="93">
        <v>219225592</v>
      </c>
      <c r="F304" s="94" t="s">
        <v>2632</v>
      </c>
      <c r="G304" s="88"/>
    </row>
    <row r="305" spans="1:7" ht="11.25">
      <c r="A305" s="90">
        <v>140414</v>
      </c>
      <c r="B305" s="91" t="s">
        <v>2283</v>
      </c>
      <c r="C305" s="84">
        <v>145</v>
      </c>
      <c r="D305" s="92">
        <v>0</v>
      </c>
      <c r="E305" s="93">
        <v>219276892</v>
      </c>
      <c r="F305" s="94" t="s">
        <v>2633</v>
      </c>
      <c r="G305" s="88"/>
    </row>
    <row r="306" spans="1:7" ht="11.25">
      <c r="A306" s="90">
        <v>140414</v>
      </c>
      <c r="B306" s="91" t="s">
        <v>2283</v>
      </c>
      <c r="C306" s="84">
        <v>139</v>
      </c>
      <c r="D306" s="92">
        <v>0</v>
      </c>
      <c r="E306" s="93" t="s">
        <v>2634</v>
      </c>
      <c r="F306" s="94" t="s">
        <v>2635</v>
      </c>
      <c r="G306" s="88"/>
    </row>
    <row r="307" spans="1:7" ht="11.25">
      <c r="A307" s="90">
        <v>140414</v>
      </c>
      <c r="B307" s="91" t="s">
        <v>2283</v>
      </c>
      <c r="C307" s="84">
        <v>142</v>
      </c>
      <c r="D307" s="92">
        <v>0</v>
      </c>
      <c r="E307" s="93">
        <v>219325793</v>
      </c>
      <c r="F307" s="94" t="s">
        <v>2636</v>
      </c>
      <c r="G307" s="88"/>
    </row>
    <row r="308" spans="1:7" ht="11.25">
      <c r="A308" s="90">
        <v>140414</v>
      </c>
      <c r="B308" s="91" t="s">
        <v>2283</v>
      </c>
      <c r="C308" s="84">
        <v>1000</v>
      </c>
      <c r="D308" s="92">
        <v>0</v>
      </c>
      <c r="E308" s="93">
        <v>219463594</v>
      </c>
      <c r="F308" s="94" t="s">
        <v>2637</v>
      </c>
      <c r="G308" s="88"/>
    </row>
    <row r="309" spans="1:7" ht="11.25">
      <c r="A309" s="90">
        <v>140414</v>
      </c>
      <c r="B309" s="91" t="s">
        <v>2283</v>
      </c>
      <c r="C309" s="84">
        <v>63</v>
      </c>
      <c r="D309" s="92">
        <v>0</v>
      </c>
      <c r="E309" s="93">
        <v>219527495</v>
      </c>
      <c r="F309" s="94" t="s">
        <v>2638</v>
      </c>
      <c r="G309" s="88"/>
    </row>
    <row r="310" spans="1:7" ht="11.25">
      <c r="A310" s="90">
        <v>140414</v>
      </c>
      <c r="B310" s="91" t="s">
        <v>2283</v>
      </c>
      <c r="C310" s="84">
        <v>22</v>
      </c>
      <c r="D310" s="92">
        <v>0</v>
      </c>
      <c r="E310" s="93">
        <v>219576895</v>
      </c>
      <c r="F310" s="94" t="s">
        <v>2639</v>
      </c>
      <c r="G310" s="88"/>
    </row>
    <row r="311" spans="1:7" ht="11.25">
      <c r="A311" s="90">
        <v>140414</v>
      </c>
      <c r="B311" s="91" t="s">
        <v>2283</v>
      </c>
      <c r="C311" s="84">
        <v>357</v>
      </c>
      <c r="D311" s="92">
        <v>0</v>
      </c>
      <c r="E311" s="93">
        <v>219641396</v>
      </c>
      <c r="F311" s="94" t="s">
        <v>2640</v>
      </c>
      <c r="G311" s="88"/>
    </row>
    <row r="312" spans="1:7" ht="11.25">
      <c r="A312" s="90">
        <v>140414</v>
      </c>
      <c r="B312" s="91" t="s">
        <v>2283</v>
      </c>
      <c r="C312" s="84">
        <v>98</v>
      </c>
      <c r="D312" s="92">
        <v>0</v>
      </c>
      <c r="E312" s="93">
        <v>219668296</v>
      </c>
      <c r="F312" s="94" t="s">
        <v>2641</v>
      </c>
      <c r="G312" s="88"/>
    </row>
    <row r="313" spans="1:7" ht="11.25">
      <c r="A313" s="90">
        <v>140414</v>
      </c>
      <c r="B313" s="91" t="s">
        <v>2283</v>
      </c>
      <c r="C313" s="84">
        <v>176</v>
      </c>
      <c r="D313" s="92">
        <v>0</v>
      </c>
      <c r="E313" s="93">
        <v>219725797</v>
      </c>
      <c r="F313" s="94" t="s">
        <v>2642</v>
      </c>
      <c r="G313" s="88"/>
    </row>
    <row r="314" spans="1:7" ht="11.25">
      <c r="A314" s="90">
        <v>140414</v>
      </c>
      <c r="B314" s="91" t="s">
        <v>2283</v>
      </c>
      <c r="C314" s="84">
        <v>139</v>
      </c>
      <c r="D314" s="92">
        <v>0</v>
      </c>
      <c r="E314" s="93" t="s">
        <v>2643</v>
      </c>
      <c r="F314" s="94" t="s">
        <v>2644</v>
      </c>
      <c r="G314" s="88"/>
    </row>
    <row r="315" spans="1:7" ht="11.25">
      <c r="A315" s="90">
        <v>140414</v>
      </c>
      <c r="B315" s="91" t="s">
        <v>2283</v>
      </c>
      <c r="C315" s="84">
        <v>66</v>
      </c>
      <c r="D315" s="92">
        <v>0</v>
      </c>
      <c r="E315" s="93">
        <v>219825898</v>
      </c>
      <c r="F315" s="94" t="s">
        <v>2645</v>
      </c>
      <c r="G315" s="88"/>
    </row>
    <row r="316" spans="1:7" ht="11.25">
      <c r="A316" s="90">
        <v>140414</v>
      </c>
      <c r="B316" s="91" t="s">
        <v>2283</v>
      </c>
      <c r="C316" s="84">
        <v>346</v>
      </c>
      <c r="D316" s="92">
        <v>0</v>
      </c>
      <c r="E316" s="93">
        <v>219841298</v>
      </c>
      <c r="F316" s="94" t="s">
        <v>2646</v>
      </c>
      <c r="G316" s="88"/>
    </row>
    <row r="317" spans="1:7" ht="11.25">
      <c r="A317" s="90">
        <v>140414</v>
      </c>
      <c r="B317" s="91" t="s">
        <v>2283</v>
      </c>
      <c r="C317" s="84">
        <v>133</v>
      </c>
      <c r="D317" s="92">
        <v>0</v>
      </c>
      <c r="E317" s="93">
        <v>219854398</v>
      </c>
      <c r="F317" s="94" t="s">
        <v>2647</v>
      </c>
      <c r="G317" s="88"/>
    </row>
    <row r="318" spans="1:7" ht="11.25">
      <c r="A318" s="90">
        <v>140414</v>
      </c>
      <c r="B318" s="91" t="s">
        <v>2283</v>
      </c>
      <c r="C318" s="84">
        <v>104</v>
      </c>
      <c r="D318" s="92">
        <v>0</v>
      </c>
      <c r="E318" s="93">
        <v>219868498</v>
      </c>
      <c r="F318" s="94" t="s">
        <v>2648</v>
      </c>
      <c r="G318" s="88"/>
    </row>
    <row r="319" spans="1:7" ht="11.25">
      <c r="A319" s="90">
        <v>140414</v>
      </c>
      <c r="B319" s="91" t="s">
        <v>2283</v>
      </c>
      <c r="C319" s="84">
        <v>25</v>
      </c>
      <c r="D319" s="92">
        <v>0</v>
      </c>
      <c r="E319" s="93" t="s">
        <v>2649</v>
      </c>
      <c r="F319" s="94" t="s">
        <v>2650</v>
      </c>
      <c r="G319" s="88"/>
    </row>
    <row r="320" spans="1:7" ht="11.25">
      <c r="A320" s="90">
        <v>140414</v>
      </c>
      <c r="B320" s="91" t="s">
        <v>2283</v>
      </c>
      <c r="C320" s="84">
        <v>185</v>
      </c>
      <c r="D320" s="92">
        <v>0</v>
      </c>
      <c r="E320" s="93">
        <v>219925299</v>
      </c>
      <c r="F320" s="94" t="s">
        <v>2651</v>
      </c>
      <c r="G320" s="88"/>
    </row>
    <row r="321" spans="1:7" ht="11.25">
      <c r="A321" s="90">
        <v>140414</v>
      </c>
      <c r="B321" s="91" t="s">
        <v>2283</v>
      </c>
      <c r="C321" s="84">
        <v>260</v>
      </c>
      <c r="D321" s="92">
        <v>0</v>
      </c>
      <c r="E321" s="93" t="s">
        <v>2652</v>
      </c>
      <c r="F321" s="94" t="s">
        <v>2653</v>
      </c>
      <c r="G321" s="88"/>
    </row>
    <row r="322" spans="1:7" ht="11.25">
      <c r="A322" s="90">
        <v>140414</v>
      </c>
      <c r="B322" s="91" t="s">
        <v>2283</v>
      </c>
      <c r="C322" s="84">
        <v>6</v>
      </c>
      <c r="D322" s="92">
        <v>0</v>
      </c>
      <c r="E322" s="93" t="s">
        <v>2654</v>
      </c>
      <c r="F322" s="94" t="s">
        <v>2655</v>
      </c>
      <c r="G322" s="88"/>
    </row>
    <row r="323" spans="1:7" ht="11.25">
      <c r="A323" s="90">
        <v>140414</v>
      </c>
      <c r="B323" s="91" t="s">
        <v>2283</v>
      </c>
      <c r="C323" s="84">
        <v>196</v>
      </c>
      <c r="D323" s="92">
        <v>0</v>
      </c>
      <c r="E323" s="93">
        <v>219941799</v>
      </c>
      <c r="F323" s="94" t="s">
        <v>2656</v>
      </c>
      <c r="G323" s="88"/>
    </row>
    <row r="324" spans="1:7" ht="22.5">
      <c r="A324" s="90">
        <v>140414</v>
      </c>
      <c r="B324" s="91" t="s">
        <v>2283</v>
      </c>
      <c r="C324" s="84">
        <v>312</v>
      </c>
      <c r="D324" s="92">
        <v>0</v>
      </c>
      <c r="E324" s="93">
        <v>219952399</v>
      </c>
      <c r="F324" s="94" t="s">
        <v>2657</v>
      </c>
      <c r="G324" s="88"/>
    </row>
    <row r="325" spans="1:7" ht="11.25">
      <c r="A325" s="90">
        <v>140414</v>
      </c>
      <c r="B325" s="91" t="s">
        <v>2283</v>
      </c>
      <c r="C325" s="84">
        <v>79</v>
      </c>
      <c r="D325" s="92">
        <v>0</v>
      </c>
      <c r="E325" s="93">
        <v>219954599</v>
      </c>
      <c r="F325" s="94" t="s">
        <v>2658</v>
      </c>
      <c r="G325" s="88"/>
    </row>
    <row r="326" spans="1:7" ht="22.5">
      <c r="A326" s="90">
        <v>140414</v>
      </c>
      <c r="B326" s="91" t="s">
        <v>2283</v>
      </c>
      <c r="C326" s="84">
        <v>255</v>
      </c>
      <c r="D326" s="92">
        <v>0</v>
      </c>
      <c r="E326" s="93" t="s">
        <v>2659</v>
      </c>
      <c r="F326" s="94" t="s">
        <v>2660</v>
      </c>
      <c r="G326" s="88"/>
    </row>
    <row r="327" spans="1:7" ht="11.25">
      <c r="A327" s="90">
        <v>140414</v>
      </c>
      <c r="B327" s="91" t="s">
        <v>2283</v>
      </c>
      <c r="C327" s="84">
        <v>86</v>
      </c>
      <c r="D327" s="92">
        <v>0</v>
      </c>
      <c r="E327" s="93">
        <v>220125851</v>
      </c>
      <c r="F327" s="94" t="s">
        <v>2661</v>
      </c>
      <c r="G327" s="88"/>
    </row>
    <row r="328" spans="1:7" ht="11.25">
      <c r="A328" s="90">
        <v>140414</v>
      </c>
      <c r="B328" s="91" t="s">
        <v>2283</v>
      </c>
      <c r="C328" s="84">
        <v>433</v>
      </c>
      <c r="D328" s="92">
        <v>0</v>
      </c>
      <c r="E328" s="93">
        <v>220168861</v>
      </c>
      <c r="F328" s="94" t="s">
        <v>2662</v>
      </c>
      <c r="G328" s="88"/>
    </row>
    <row r="329" spans="1:7" ht="11.25">
      <c r="A329" s="90">
        <v>140414</v>
      </c>
      <c r="B329" s="91" t="s">
        <v>2283</v>
      </c>
      <c r="C329" s="84">
        <v>327</v>
      </c>
      <c r="D329" s="92">
        <v>0</v>
      </c>
      <c r="E329" s="93">
        <v>230168432</v>
      </c>
      <c r="F329" s="94" t="s">
        <v>2663</v>
      </c>
      <c r="G329" s="88"/>
    </row>
    <row r="330" spans="1:7" ht="11.25">
      <c r="A330" s="90">
        <v>140414</v>
      </c>
      <c r="B330" s="91" t="s">
        <v>2283</v>
      </c>
      <c r="C330" s="84">
        <v>24</v>
      </c>
      <c r="D330" s="92">
        <v>0</v>
      </c>
      <c r="E330" s="93">
        <v>270115600</v>
      </c>
      <c r="F330" s="94" t="s">
        <v>2664</v>
      </c>
      <c r="G330" s="88"/>
    </row>
    <row r="331" spans="1:7" ht="11.25">
      <c r="A331" s="90">
        <v>140414</v>
      </c>
      <c r="B331" s="91" t="s">
        <v>2283</v>
      </c>
      <c r="C331" s="84">
        <v>4436</v>
      </c>
      <c r="D331" s="92">
        <v>0</v>
      </c>
      <c r="E331" s="93">
        <v>600000263</v>
      </c>
      <c r="F331" s="94" t="s">
        <v>2665</v>
      </c>
      <c r="G331" s="88"/>
    </row>
    <row r="332" spans="1:7" ht="11.25">
      <c r="A332" s="90">
        <v>140414</v>
      </c>
      <c r="B332" s="91" t="s">
        <v>2283</v>
      </c>
      <c r="C332" s="84">
        <v>86</v>
      </c>
      <c r="D332" s="92">
        <v>0</v>
      </c>
      <c r="E332" s="93">
        <v>822400000</v>
      </c>
      <c r="F332" s="94" t="s">
        <v>2666</v>
      </c>
      <c r="G332" s="88"/>
    </row>
    <row r="333" spans="1:7" ht="11.25">
      <c r="A333" s="90">
        <v>140414</v>
      </c>
      <c r="B333" s="91" t="s">
        <v>2283</v>
      </c>
      <c r="C333" s="84">
        <v>577</v>
      </c>
      <c r="D333" s="92">
        <v>0</v>
      </c>
      <c r="E333" s="93">
        <v>828500000</v>
      </c>
      <c r="F333" s="94" t="s">
        <v>2667</v>
      </c>
      <c r="G333" s="88"/>
    </row>
    <row r="334" spans="1:7" ht="11.25">
      <c r="A334" s="90">
        <v>140414</v>
      </c>
      <c r="B334" s="91" t="s">
        <v>2283</v>
      </c>
      <c r="C334" s="84">
        <v>1588</v>
      </c>
      <c r="D334" s="92">
        <v>0</v>
      </c>
      <c r="E334" s="93">
        <v>829700000</v>
      </c>
      <c r="F334" s="94" t="s">
        <v>2668</v>
      </c>
      <c r="G334" s="88"/>
    </row>
    <row r="335" spans="1:7" ht="11.25">
      <c r="A335" s="90">
        <v>140414</v>
      </c>
      <c r="B335" s="91" t="s">
        <v>2283</v>
      </c>
      <c r="C335" s="84">
        <v>1058</v>
      </c>
      <c r="D335" s="92">
        <v>0</v>
      </c>
      <c r="E335" s="93">
        <v>910500000</v>
      </c>
      <c r="F335" s="94" t="s">
        <v>2669</v>
      </c>
      <c r="G335" s="88"/>
    </row>
    <row r="336" spans="1:7" ht="22.5">
      <c r="A336" s="90">
        <v>140414</v>
      </c>
      <c r="B336" s="91" t="s">
        <v>2283</v>
      </c>
      <c r="C336" s="84">
        <v>130</v>
      </c>
      <c r="D336" s="92">
        <v>0</v>
      </c>
      <c r="E336" s="96">
        <v>217350573</v>
      </c>
      <c r="F336" s="95" t="s">
        <v>2670</v>
      </c>
      <c r="G336" s="88"/>
    </row>
    <row r="337" spans="1:7" ht="11.25">
      <c r="A337" s="90">
        <v>140414</v>
      </c>
      <c r="B337" s="91" t="s">
        <v>2283</v>
      </c>
      <c r="C337" s="84">
        <v>28</v>
      </c>
      <c r="D337" s="92">
        <v>0</v>
      </c>
      <c r="E337" s="96">
        <v>214986749</v>
      </c>
      <c r="F337" s="95" t="s">
        <v>2671</v>
      </c>
      <c r="G337" s="88"/>
    </row>
    <row r="338" spans="1:7" ht="11.25">
      <c r="A338" s="90">
        <v>140414</v>
      </c>
      <c r="B338" s="91" t="s">
        <v>2283</v>
      </c>
      <c r="C338" s="84">
        <v>101</v>
      </c>
      <c r="D338" s="92">
        <v>0</v>
      </c>
      <c r="E338" s="98" t="s">
        <v>2672</v>
      </c>
      <c r="F338" s="94" t="s">
        <v>2673</v>
      </c>
      <c r="G338" s="88"/>
    </row>
    <row r="339" spans="1:7" ht="11.25">
      <c r="A339" s="90">
        <v>140414</v>
      </c>
      <c r="B339" s="91" t="s">
        <v>2283</v>
      </c>
      <c r="C339" s="84">
        <v>421</v>
      </c>
      <c r="D339" s="92">
        <v>0</v>
      </c>
      <c r="E339" s="96" t="s">
        <v>2674</v>
      </c>
      <c r="F339" s="94" t="s">
        <v>2675</v>
      </c>
      <c r="G339" s="88"/>
    </row>
    <row r="340" spans="1:7" ht="11.25">
      <c r="A340" s="90">
        <v>140414</v>
      </c>
      <c r="B340" s="91" t="s">
        <v>2283</v>
      </c>
      <c r="C340" s="84">
        <v>2022</v>
      </c>
      <c r="D340" s="92">
        <v>0</v>
      </c>
      <c r="E340" s="99">
        <v>117373000</v>
      </c>
      <c r="F340" s="94" t="s">
        <v>2676</v>
      </c>
      <c r="G340" s="88"/>
    </row>
    <row r="341" spans="1:7" ht="11.25">
      <c r="A341" s="90">
        <v>140414</v>
      </c>
      <c r="B341" s="91" t="s">
        <v>2283</v>
      </c>
      <c r="C341" s="84">
        <v>29</v>
      </c>
      <c r="D341" s="92">
        <v>0</v>
      </c>
      <c r="E341" s="96">
        <v>210073200</v>
      </c>
      <c r="F341" s="94" t="s">
        <v>2677</v>
      </c>
      <c r="G341" s="88"/>
    </row>
    <row r="342" spans="1:7" ht="11.25">
      <c r="A342" s="90">
        <v>140414</v>
      </c>
      <c r="B342" s="91" t="s">
        <v>2283</v>
      </c>
      <c r="C342" s="84">
        <v>30</v>
      </c>
      <c r="D342" s="92">
        <v>0</v>
      </c>
      <c r="E342" s="96">
        <v>217073270</v>
      </c>
      <c r="F342" s="94" t="s">
        <v>2678</v>
      </c>
      <c r="G342" s="88"/>
    </row>
    <row r="343" spans="1:7" ht="11.25">
      <c r="A343" s="90">
        <v>140414</v>
      </c>
      <c r="B343" s="91" t="s">
        <v>2283</v>
      </c>
      <c r="C343" s="84">
        <v>25</v>
      </c>
      <c r="D343" s="92">
        <v>0</v>
      </c>
      <c r="E343" s="98">
        <v>211173411</v>
      </c>
      <c r="F343" s="94" t="s">
        <v>2679</v>
      </c>
      <c r="G343" s="88"/>
    </row>
    <row r="344" spans="1:7" ht="11.25">
      <c r="A344" s="90">
        <v>140414</v>
      </c>
      <c r="B344" s="91" t="s">
        <v>2283</v>
      </c>
      <c r="C344" s="84">
        <v>30089</v>
      </c>
      <c r="D344" s="92">
        <v>0</v>
      </c>
      <c r="E344" s="96">
        <v>119191000</v>
      </c>
      <c r="F344" s="94" t="s">
        <v>2680</v>
      </c>
      <c r="G344" s="88"/>
    </row>
    <row r="345" spans="1:7" ht="11.25">
      <c r="A345" s="90">
        <v>140701</v>
      </c>
      <c r="B345" s="91" t="s">
        <v>2681</v>
      </c>
      <c r="C345" s="84">
        <v>0</v>
      </c>
      <c r="D345" s="92">
        <v>134554</v>
      </c>
      <c r="E345" s="100">
        <v>123176000</v>
      </c>
      <c r="F345" s="94" t="s">
        <v>2682</v>
      </c>
      <c r="G345" s="88"/>
    </row>
    <row r="346" spans="1:7" ht="11.25">
      <c r="A346" s="90">
        <v>140701</v>
      </c>
      <c r="B346" s="91" t="s">
        <v>2681</v>
      </c>
      <c r="C346" s="84">
        <v>0</v>
      </c>
      <c r="D346" s="92">
        <v>111568</v>
      </c>
      <c r="E346" s="100" t="s">
        <v>2683</v>
      </c>
      <c r="F346" s="94" t="s">
        <v>2684</v>
      </c>
      <c r="G346" s="88"/>
    </row>
    <row r="347" spans="1:7" ht="11.25">
      <c r="A347" s="101">
        <v>224625</v>
      </c>
      <c r="B347" s="94" t="s">
        <v>2685</v>
      </c>
      <c r="C347" s="84">
        <v>3386</v>
      </c>
      <c r="D347" s="102">
        <v>0</v>
      </c>
      <c r="E347" s="103" t="s">
        <v>2281</v>
      </c>
      <c r="F347" s="104" t="s">
        <v>2686</v>
      </c>
      <c r="G347" s="105"/>
    </row>
    <row r="348" spans="1:7" ht="11.25">
      <c r="A348" s="101">
        <v>242532</v>
      </c>
      <c r="B348" s="94" t="s">
        <v>2687</v>
      </c>
      <c r="C348" s="84">
        <v>3553</v>
      </c>
      <c r="D348" s="106">
        <v>0</v>
      </c>
      <c r="E348" s="107" t="s">
        <v>2688</v>
      </c>
      <c r="F348" s="104" t="s">
        <v>2689</v>
      </c>
      <c r="G348" s="105"/>
    </row>
    <row r="349" spans="1:7" ht="22.5">
      <c r="A349" s="101">
        <v>240304</v>
      </c>
      <c r="B349" s="94" t="s">
        <v>2690</v>
      </c>
      <c r="C349" s="84">
        <v>250683863</v>
      </c>
      <c r="D349" s="102">
        <v>0</v>
      </c>
      <c r="E349" s="103" t="s">
        <v>2691</v>
      </c>
      <c r="F349" s="104" t="s">
        <v>2692</v>
      </c>
      <c r="G349" s="105"/>
    </row>
    <row r="350" spans="1:7" ht="22.5">
      <c r="A350" s="101">
        <v>240305</v>
      </c>
      <c r="B350" s="94" t="s">
        <v>2693</v>
      </c>
      <c r="C350" s="84">
        <v>10618</v>
      </c>
      <c r="D350" s="102">
        <v>0</v>
      </c>
      <c r="E350" s="103">
        <v>128868000</v>
      </c>
      <c r="F350" s="104" t="s">
        <v>2694</v>
      </c>
      <c r="G350" s="105"/>
    </row>
    <row r="351" spans="1:7" ht="11.25">
      <c r="A351" s="90">
        <v>240314</v>
      </c>
      <c r="B351" s="108" t="s">
        <v>2695</v>
      </c>
      <c r="C351" s="109">
        <v>43835339</v>
      </c>
      <c r="D351" s="102">
        <v>0</v>
      </c>
      <c r="E351" s="96">
        <v>110505000</v>
      </c>
      <c r="F351" s="94" t="s">
        <v>2696</v>
      </c>
      <c r="G351" s="88"/>
    </row>
    <row r="352" spans="1:7" ht="11.25">
      <c r="A352" s="90">
        <v>240314</v>
      </c>
      <c r="B352" s="108" t="s">
        <v>2695</v>
      </c>
      <c r="C352" s="109">
        <v>9665555</v>
      </c>
      <c r="D352" s="102">
        <v>0</v>
      </c>
      <c r="E352" s="96">
        <v>110808000</v>
      </c>
      <c r="F352" s="94" t="s">
        <v>2697</v>
      </c>
      <c r="G352" s="88"/>
    </row>
    <row r="353" spans="1:7" ht="11.25">
      <c r="A353" s="90">
        <v>240314</v>
      </c>
      <c r="B353" s="108" t="s">
        <v>2695</v>
      </c>
      <c r="C353" s="109">
        <v>18628045</v>
      </c>
      <c r="D353" s="102">
        <v>0</v>
      </c>
      <c r="E353" s="96">
        <v>111313000</v>
      </c>
      <c r="F353" s="94" t="s">
        <v>2698</v>
      </c>
      <c r="G353" s="88"/>
    </row>
    <row r="354" spans="1:7" ht="11.25">
      <c r="A354" s="90">
        <v>240314</v>
      </c>
      <c r="B354" s="108" t="s">
        <v>2695</v>
      </c>
      <c r="C354" s="109">
        <v>18395361</v>
      </c>
      <c r="D354" s="102">
        <v>0</v>
      </c>
      <c r="E354" s="96">
        <v>111515000</v>
      </c>
      <c r="F354" s="94" t="s">
        <v>2699</v>
      </c>
      <c r="G354" s="88"/>
    </row>
    <row r="355" spans="1:7" ht="11.25">
      <c r="A355" s="90">
        <v>240314</v>
      </c>
      <c r="B355" s="108" t="s">
        <v>2695</v>
      </c>
      <c r="C355" s="109">
        <v>9996119</v>
      </c>
      <c r="D355" s="102">
        <v>0</v>
      </c>
      <c r="E355" s="96">
        <v>111717000</v>
      </c>
      <c r="F355" s="94" t="s">
        <v>2700</v>
      </c>
      <c r="G355" s="88"/>
    </row>
    <row r="356" spans="1:7" ht="11.25">
      <c r="A356" s="90">
        <v>240314</v>
      </c>
      <c r="B356" s="108" t="s">
        <v>2695</v>
      </c>
      <c r="C356" s="109">
        <v>5008500</v>
      </c>
      <c r="D356" s="102">
        <v>0</v>
      </c>
      <c r="E356" s="96">
        <v>111818000</v>
      </c>
      <c r="F356" s="94" t="s">
        <v>2701</v>
      </c>
      <c r="G356" s="88"/>
    </row>
    <row r="357" spans="1:7" ht="11.25">
      <c r="A357" s="90">
        <v>240314</v>
      </c>
      <c r="B357" s="108" t="s">
        <v>2695</v>
      </c>
      <c r="C357" s="109">
        <v>17794108</v>
      </c>
      <c r="D357" s="102">
        <v>0</v>
      </c>
      <c r="E357" s="96">
        <v>111919000</v>
      </c>
      <c r="F357" s="94" t="s">
        <v>2702</v>
      </c>
      <c r="G357" s="88"/>
    </row>
    <row r="358" spans="1:7" ht="11.25">
      <c r="A358" s="90">
        <v>240314</v>
      </c>
      <c r="B358" s="108" t="s">
        <v>2695</v>
      </c>
      <c r="C358" s="109">
        <v>11361945</v>
      </c>
      <c r="D358" s="102">
        <v>0</v>
      </c>
      <c r="E358" s="96">
        <v>112020000</v>
      </c>
      <c r="F358" s="94" t="s">
        <v>2703</v>
      </c>
      <c r="G358" s="88"/>
    </row>
    <row r="359" spans="1:7" ht="11.25">
      <c r="A359" s="90">
        <v>240314</v>
      </c>
      <c r="B359" s="108" t="s">
        <v>2695</v>
      </c>
      <c r="C359" s="109">
        <v>18154939</v>
      </c>
      <c r="D359" s="102">
        <v>0</v>
      </c>
      <c r="E359" s="96">
        <v>112727000</v>
      </c>
      <c r="F359" s="94" t="s">
        <v>2704</v>
      </c>
      <c r="G359" s="88"/>
    </row>
    <row r="360" spans="1:7" ht="11.25">
      <c r="A360" s="90">
        <v>240314</v>
      </c>
      <c r="B360" s="108" t="s">
        <v>2695</v>
      </c>
      <c r="C360" s="109">
        <v>26498562</v>
      </c>
      <c r="D360" s="102">
        <v>0</v>
      </c>
      <c r="E360" s="96">
        <v>112323000</v>
      </c>
      <c r="F360" s="94" t="s">
        <v>2705</v>
      </c>
      <c r="G360" s="88"/>
    </row>
    <row r="361" spans="1:7" ht="11.25">
      <c r="A361" s="90">
        <v>240314</v>
      </c>
      <c r="B361" s="108" t="s">
        <v>2695</v>
      </c>
      <c r="C361" s="109">
        <v>3281124</v>
      </c>
      <c r="D361" s="102">
        <v>0</v>
      </c>
      <c r="E361" s="96">
        <v>112525000</v>
      </c>
      <c r="F361" s="94" t="s">
        <v>1629</v>
      </c>
      <c r="G361" s="88"/>
    </row>
    <row r="362" spans="1:7" ht="11.25">
      <c r="A362" s="90">
        <v>240314</v>
      </c>
      <c r="B362" s="108" t="s">
        <v>2695</v>
      </c>
      <c r="C362" s="109">
        <v>12557812</v>
      </c>
      <c r="D362" s="102">
        <v>0</v>
      </c>
      <c r="E362" s="96">
        <v>114141000</v>
      </c>
      <c r="F362" s="94" t="s">
        <v>2706</v>
      </c>
      <c r="G362" s="88"/>
    </row>
    <row r="363" spans="1:7" ht="11.25">
      <c r="A363" s="90">
        <v>240314</v>
      </c>
      <c r="B363" s="108" t="s">
        <v>2695</v>
      </c>
      <c r="C363" s="109">
        <v>7486184</v>
      </c>
      <c r="D363" s="102">
        <v>0</v>
      </c>
      <c r="E363" s="96">
        <v>114444000</v>
      </c>
      <c r="F363" s="94" t="s">
        <v>2707</v>
      </c>
      <c r="G363" s="88"/>
    </row>
    <row r="364" spans="1:7" ht="11.25">
      <c r="A364" s="90">
        <v>240314</v>
      </c>
      <c r="B364" s="108" t="s">
        <v>2695</v>
      </c>
      <c r="C364" s="109">
        <v>14199443</v>
      </c>
      <c r="D364" s="102">
        <v>0</v>
      </c>
      <c r="E364" s="96">
        <v>114747000</v>
      </c>
      <c r="F364" s="94" t="s">
        <v>2708</v>
      </c>
      <c r="G364" s="88"/>
    </row>
    <row r="365" spans="1:7" ht="11.25">
      <c r="A365" s="90">
        <v>240314</v>
      </c>
      <c r="B365" s="108" t="s">
        <v>2695</v>
      </c>
      <c r="C365" s="109">
        <v>6952248</v>
      </c>
      <c r="D365" s="102">
        <v>0</v>
      </c>
      <c r="E365" s="96">
        <v>115050000</v>
      </c>
      <c r="F365" s="94" t="s">
        <v>2709</v>
      </c>
      <c r="G365" s="88"/>
    </row>
    <row r="366" spans="1:7" ht="11.25">
      <c r="A366" s="90">
        <v>240314</v>
      </c>
      <c r="B366" s="108" t="s">
        <v>2695</v>
      </c>
      <c r="C366" s="109">
        <v>17647807</v>
      </c>
      <c r="D366" s="102">
        <v>0</v>
      </c>
      <c r="E366" s="96">
        <v>115252000</v>
      </c>
      <c r="F366" s="94" t="s">
        <v>2710</v>
      </c>
      <c r="G366" s="88"/>
    </row>
    <row r="367" spans="1:7" ht="11.25">
      <c r="A367" s="90">
        <v>240314</v>
      </c>
      <c r="B367" s="108" t="s">
        <v>2695</v>
      </c>
      <c r="C367" s="109">
        <v>12162799</v>
      </c>
      <c r="D367" s="102">
        <v>0</v>
      </c>
      <c r="E367" s="96">
        <v>115454000</v>
      </c>
      <c r="F367" s="94" t="s">
        <v>2711</v>
      </c>
      <c r="G367" s="88"/>
    </row>
    <row r="368" spans="1:7" ht="11.25">
      <c r="A368" s="90">
        <v>240314</v>
      </c>
      <c r="B368" s="108" t="s">
        <v>2695</v>
      </c>
      <c r="C368" s="109">
        <v>4574489</v>
      </c>
      <c r="D368" s="102">
        <v>0</v>
      </c>
      <c r="E368" s="96">
        <v>116363000</v>
      </c>
      <c r="F368" s="94" t="s">
        <v>2712</v>
      </c>
      <c r="G368" s="88"/>
    </row>
    <row r="369" spans="1:7" ht="11.25">
      <c r="A369" s="90">
        <v>240314</v>
      </c>
      <c r="B369" s="108" t="s">
        <v>2695</v>
      </c>
      <c r="C369" s="109">
        <v>4799057</v>
      </c>
      <c r="D369" s="102">
        <v>0</v>
      </c>
      <c r="E369" s="96">
        <v>116666000</v>
      </c>
      <c r="F369" s="94" t="s">
        <v>2713</v>
      </c>
      <c r="G369" s="88"/>
    </row>
    <row r="370" spans="1:7" ht="11.25">
      <c r="A370" s="90">
        <v>240314</v>
      </c>
      <c r="B370" s="108" t="s">
        <v>2695</v>
      </c>
      <c r="C370" s="109">
        <v>16506973</v>
      </c>
      <c r="D370" s="102">
        <v>0</v>
      </c>
      <c r="E370" s="96">
        <v>116868000</v>
      </c>
      <c r="F370" s="94" t="s">
        <v>2714</v>
      </c>
      <c r="G370" s="88"/>
    </row>
    <row r="371" spans="1:7" ht="11.25">
      <c r="A371" s="90">
        <v>240314</v>
      </c>
      <c r="B371" s="108" t="s">
        <v>2695</v>
      </c>
      <c r="C371" s="109">
        <v>11671730</v>
      </c>
      <c r="D371" s="102">
        <v>0</v>
      </c>
      <c r="E371" s="96">
        <v>117070000</v>
      </c>
      <c r="F371" s="94" t="s">
        <v>2715</v>
      </c>
      <c r="G371" s="88"/>
    </row>
    <row r="372" spans="1:7" ht="11.25">
      <c r="A372" s="90">
        <v>240314</v>
      </c>
      <c r="B372" s="108" t="s">
        <v>2695</v>
      </c>
      <c r="C372" s="109">
        <v>16311621</v>
      </c>
      <c r="D372" s="102">
        <v>0</v>
      </c>
      <c r="E372" s="96">
        <v>117373000</v>
      </c>
      <c r="F372" s="94" t="s">
        <v>2716</v>
      </c>
      <c r="G372" s="88"/>
    </row>
    <row r="373" spans="1:7" ht="11.25">
      <c r="A373" s="90">
        <v>240314</v>
      </c>
      <c r="B373" s="108" t="s">
        <v>2695</v>
      </c>
      <c r="C373" s="109">
        <v>17545844</v>
      </c>
      <c r="D373" s="102">
        <v>0</v>
      </c>
      <c r="E373" s="96">
        <v>117676000</v>
      </c>
      <c r="F373" s="94" t="s">
        <v>2717</v>
      </c>
      <c r="G373" s="88"/>
    </row>
    <row r="374" spans="1:7" ht="11.25">
      <c r="A374" s="90">
        <v>240314</v>
      </c>
      <c r="B374" s="108" t="s">
        <v>2695</v>
      </c>
      <c r="C374" s="109">
        <v>4759674</v>
      </c>
      <c r="D374" s="102">
        <v>0</v>
      </c>
      <c r="E374" s="96">
        <v>118181000</v>
      </c>
      <c r="F374" s="94" t="s">
        <v>2718</v>
      </c>
      <c r="G374" s="88"/>
    </row>
    <row r="375" spans="1:7" ht="11.25">
      <c r="A375" s="90">
        <v>240314</v>
      </c>
      <c r="B375" s="108" t="s">
        <v>2695</v>
      </c>
      <c r="C375" s="109">
        <v>6085288</v>
      </c>
      <c r="D375" s="102">
        <v>0</v>
      </c>
      <c r="E375" s="96">
        <v>118585000</v>
      </c>
      <c r="F375" s="94" t="s">
        <v>2719</v>
      </c>
      <c r="G375" s="88"/>
    </row>
    <row r="376" spans="1:7" ht="11.25">
      <c r="A376" s="90">
        <v>240314</v>
      </c>
      <c r="B376" s="108" t="s">
        <v>2695</v>
      </c>
      <c r="C376" s="109">
        <v>8066347</v>
      </c>
      <c r="D376" s="102">
        <v>0</v>
      </c>
      <c r="E376" s="96">
        <v>118686000</v>
      </c>
      <c r="F376" s="94" t="s">
        <v>2720</v>
      </c>
      <c r="G376" s="88"/>
    </row>
    <row r="377" spans="1:7" ht="11.25">
      <c r="A377" s="90">
        <v>240314</v>
      </c>
      <c r="B377" s="108" t="s">
        <v>2695</v>
      </c>
      <c r="C377" s="109">
        <v>1370118</v>
      </c>
      <c r="D377" s="102">
        <v>0</v>
      </c>
      <c r="E377" s="96">
        <v>118888000</v>
      </c>
      <c r="F377" s="94" t="s">
        <v>2721</v>
      </c>
      <c r="G377" s="88"/>
    </row>
    <row r="378" spans="1:7" ht="11.25">
      <c r="A378" s="90">
        <v>240314</v>
      </c>
      <c r="B378" s="108" t="s">
        <v>2695</v>
      </c>
      <c r="C378" s="109">
        <v>2520108</v>
      </c>
      <c r="D378" s="102">
        <v>0</v>
      </c>
      <c r="E378" s="96">
        <v>119191000</v>
      </c>
      <c r="F378" s="94" t="s">
        <v>2722</v>
      </c>
      <c r="G378" s="88"/>
    </row>
    <row r="379" spans="1:7" ht="11.25">
      <c r="A379" s="90">
        <v>240314</v>
      </c>
      <c r="B379" s="108" t="s">
        <v>2695</v>
      </c>
      <c r="C379" s="109">
        <v>1381423</v>
      </c>
      <c r="D379" s="102">
        <v>0</v>
      </c>
      <c r="E379" s="96">
        <v>119494000</v>
      </c>
      <c r="F379" s="94" t="s">
        <v>2723</v>
      </c>
      <c r="G379" s="88"/>
    </row>
    <row r="380" spans="1:7" ht="11.25">
      <c r="A380" s="90">
        <v>240314</v>
      </c>
      <c r="B380" s="108" t="s">
        <v>2695</v>
      </c>
      <c r="C380" s="109">
        <v>3073931</v>
      </c>
      <c r="D380" s="102">
        <v>0</v>
      </c>
      <c r="E380" s="96">
        <v>119595000</v>
      </c>
      <c r="F380" s="94" t="s">
        <v>2724</v>
      </c>
      <c r="G380" s="88"/>
    </row>
    <row r="381" spans="1:7" ht="11.25">
      <c r="A381" s="90">
        <v>240314</v>
      </c>
      <c r="B381" s="108" t="s">
        <v>2695</v>
      </c>
      <c r="C381" s="109">
        <v>1265338</v>
      </c>
      <c r="D381" s="102">
        <v>0</v>
      </c>
      <c r="E381" s="96">
        <v>119797000</v>
      </c>
      <c r="F381" s="94" t="s">
        <v>2725</v>
      </c>
      <c r="G381" s="88"/>
    </row>
    <row r="382" spans="1:7" ht="11.25">
      <c r="A382" s="90">
        <v>240314</v>
      </c>
      <c r="B382" s="108" t="s">
        <v>2695</v>
      </c>
      <c r="C382" s="109">
        <v>2366400</v>
      </c>
      <c r="D382" s="102">
        <v>0</v>
      </c>
      <c r="E382" s="96">
        <v>119999000</v>
      </c>
      <c r="F382" s="94" t="s">
        <v>2726</v>
      </c>
      <c r="G382" s="88"/>
    </row>
    <row r="383" spans="1:7" ht="11.25">
      <c r="A383" s="90">
        <v>240314</v>
      </c>
      <c r="B383" s="108" t="s">
        <v>2695</v>
      </c>
      <c r="C383" s="110">
        <v>64913322</v>
      </c>
      <c r="D383" s="102">
        <v>0</v>
      </c>
      <c r="E383" s="96">
        <v>210111001</v>
      </c>
      <c r="F383" s="94" t="s">
        <v>2727</v>
      </c>
      <c r="G383" s="88"/>
    </row>
    <row r="384" spans="1:7" ht="11.25">
      <c r="A384" s="90">
        <v>240314</v>
      </c>
      <c r="B384" s="108" t="s">
        <v>2695</v>
      </c>
      <c r="C384" s="110">
        <v>12423440</v>
      </c>
      <c r="D384" s="102">
        <v>0</v>
      </c>
      <c r="E384" s="96">
        <v>210108001</v>
      </c>
      <c r="F384" s="94" t="s">
        <v>2728</v>
      </c>
      <c r="G384" s="88"/>
    </row>
    <row r="385" spans="1:7" ht="11.25">
      <c r="A385" s="90">
        <v>240314</v>
      </c>
      <c r="B385" s="108" t="s">
        <v>2695</v>
      </c>
      <c r="C385" s="110">
        <v>12540954</v>
      </c>
      <c r="D385" s="102">
        <v>0</v>
      </c>
      <c r="E385" s="96">
        <v>210113001</v>
      </c>
      <c r="F385" s="94" t="s">
        <v>2729</v>
      </c>
      <c r="G385" s="88"/>
    </row>
    <row r="386" spans="1:7" ht="11.25">
      <c r="A386" s="90">
        <v>240314</v>
      </c>
      <c r="B386" s="108" t="s">
        <v>2695</v>
      </c>
      <c r="C386" s="110">
        <v>5761767</v>
      </c>
      <c r="D386" s="102">
        <v>0</v>
      </c>
      <c r="E386" s="96">
        <v>210147001</v>
      </c>
      <c r="F386" s="94" t="s">
        <v>2730</v>
      </c>
      <c r="G386" s="88"/>
    </row>
    <row r="387" spans="1:7" ht="11.25">
      <c r="A387" s="90">
        <v>240314</v>
      </c>
      <c r="B387" s="108" t="s">
        <v>2695</v>
      </c>
      <c r="C387" s="110">
        <v>24805216</v>
      </c>
      <c r="D387" s="102">
        <v>0</v>
      </c>
      <c r="E387" s="96" t="s">
        <v>2731</v>
      </c>
      <c r="F387" s="111" t="s">
        <v>2732</v>
      </c>
      <c r="G387" s="88"/>
    </row>
    <row r="388" spans="1:7" ht="11.25">
      <c r="A388" s="90">
        <v>240314</v>
      </c>
      <c r="B388" s="108" t="s">
        <v>2695</v>
      </c>
      <c r="C388" s="110">
        <v>8082810</v>
      </c>
      <c r="D388" s="102">
        <v>0</v>
      </c>
      <c r="E388" s="96" t="s">
        <v>2733</v>
      </c>
      <c r="F388" s="111" t="s">
        <v>2734</v>
      </c>
      <c r="G388" s="88"/>
    </row>
    <row r="389" spans="1:7" ht="11.25">
      <c r="A389" s="90">
        <v>240314</v>
      </c>
      <c r="B389" s="108" t="s">
        <v>2695</v>
      </c>
      <c r="C389" s="110">
        <v>1311265</v>
      </c>
      <c r="D389" s="102">
        <v>0</v>
      </c>
      <c r="E389" s="96" t="s">
        <v>2735</v>
      </c>
      <c r="F389" s="111" t="s">
        <v>2736</v>
      </c>
      <c r="G389" s="88"/>
    </row>
    <row r="390" spans="1:7" ht="11.25">
      <c r="A390" s="90">
        <v>240314</v>
      </c>
      <c r="B390" s="108" t="s">
        <v>2695</v>
      </c>
      <c r="C390" s="110">
        <v>2570313</v>
      </c>
      <c r="D390" s="102">
        <v>0</v>
      </c>
      <c r="E390" s="96">
        <v>216005360</v>
      </c>
      <c r="F390" s="111" t="s">
        <v>2737</v>
      </c>
      <c r="G390" s="88"/>
    </row>
    <row r="391" spans="1:7" ht="11.25">
      <c r="A391" s="90">
        <v>240314</v>
      </c>
      <c r="B391" s="108" t="s">
        <v>2695</v>
      </c>
      <c r="C391" s="110">
        <v>2753406</v>
      </c>
      <c r="D391" s="102">
        <v>0</v>
      </c>
      <c r="E391" s="96" t="s">
        <v>2738</v>
      </c>
      <c r="F391" s="111" t="s">
        <v>2739</v>
      </c>
      <c r="G391" s="88"/>
    </row>
    <row r="392" spans="1:7" ht="11.25">
      <c r="A392" s="90">
        <v>240314</v>
      </c>
      <c r="B392" s="108" t="s">
        <v>2695</v>
      </c>
      <c r="C392" s="110">
        <v>3372329</v>
      </c>
      <c r="D392" s="102">
        <v>0</v>
      </c>
      <c r="E392" s="96" t="s">
        <v>2740</v>
      </c>
      <c r="F392" s="111" t="s">
        <v>2741</v>
      </c>
      <c r="G392" s="88"/>
    </row>
    <row r="393" spans="1:7" ht="11.25">
      <c r="A393" s="90">
        <v>240314</v>
      </c>
      <c r="B393" s="108" t="s">
        <v>2695</v>
      </c>
      <c r="C393" s="110">
        <v>2161537</v>
      </c>
      <c r="D393" s="102">
        <v>0</v>
      </c>
      <c r="E393" s="96" t="s">
        <v>2742</v>
      </c>
      <c r="F393" s="111" t="s">
        <v>2743</v>
      </c>
      <c r="G393" s="88"/>
    </row>
    <row r="394" spans="1:7" ht="11.25">
      <c r="A394" s="90">
        <v>240314</v>
      </c>
      <c r="B394" s="108" t="s">
        <v>2695</v>
      </c>
      <c r="C394" s="110">
        <v>2608713</v>
      </c>
      <c r="D394" s="102">
        <v>0</v>
      </c>
      <c r="E394" s="96" t="s">
        <v>2337</v>
      </c>
      <c r="F394" s="111" t="s">
        <v>2744</v>
      </c>
      <c r="G394" s="88"/>
    </row>
    <row r="395" spans="1:7" ht="11.25">
      <c r="A395" s="90">
        <v>240314</v>
      </c>
      <c r="B395" s="108" t="s">
        <v>2695</v>
      </c>
      <c r="C395" s="110">
        <v>1727015</v>
      </c>
      <c r="D395" s="102">
        <v>0</v>
      </c>
      <c r="E395" s="96" t="s">
        <v>2745</v>
      </c>
      <c r="F395" s="111" t="s">
        <v>2746</v>
      </c>
      <c r="G395" s="88"/>
    </row>
    <row r="396" spans="1:7" ht="11.25">
      <c r="A396" s="90">
        <v>240314</v>
      </c>
      <c r="B396" s="108" t="s">
        <v>2695</v>
      </c>
      <c r="C396" s="110">
        <v>1832274</v>
      </c>
      <c r="D396" s="102">
        <v>0</v>
      </c>
      <c r="E396" s="96">
        <v>215915759</v>
      </c>
      <c r="F396" s="111" t="s">
        <v>2747</v>
      </c>
      <c r="G396" s="88"/>
    </row>
    <row r="397" spans="1:7" ht="11.25">
      <c r="A397" s="90">
        <v>240314</v>
      </c>
      <c r="B397" s="108" t="s">
        <v>2695</v>
      </c>
      <c r="C397" s="110">
        <v>6196287</v>
      </c>
      <c r="D397" s="102">
        <v>0</v>
      </c>
      <c r="E397" s="96" t="s">
        <v>2748</v>
      </c>
      <c r="F397" s="111" t="s">
        <v>2749</v>
      </c>
      <c r="G397" s="88"/>
    </row>
    <row r="398" spans="1:7" ht="11.25">
      <c r="A398" s="90">
        <v>240314</v>
      </c>
      <c r="B398" s="108" t="s">
        <v>2695</v>
      </c>
      <c r="C398" s="110">
        <v>3012480</v>
      </c>
      <c r="D398" s="102">
        <v>0</v>
      </c>
      <c r="E398" s="96" t="s">
        <v>2750</v>
      </c>
      <c r="F398" s="111" t="s">
        <v>2751</v>
      </c>
      <c r="G398" s="88"/>
    </row>
    <row r="399" spans="1:7" ht="11.25">
      <c r="A399" s="90">
        <v>240314</v>
      </c>
      <c r="B399" s="108" t="s">
        <v>2695</v>
      </c>
      <c r="C399" s="110">
        <v>3694078</v>
      </c>
      <c r="D399" s="102">
        <v>0</v>
      </c>
      <c r="E399" s="96" t="s">
        <v>2752</v>
      </c>
      <c r="F399" s="111" t="s">
        <v>2753</v>
      </c>
      <c r="G399" s="88"/>
    </row>
    <row r="400" spans="1:7" ht="11.25">
      <c r="A400" s="90">
        <v>240314</v>
      </c>
      <c r="B400" s="108" t="s">
        <v>2695</v>
      </c>
      <c r="C400" s="110">
        <v>5191875</v>
      </c>
      <c r="D400" s="102">
        <v>0</v>
      </c>
      <c r="E400" s="96" t="s">
        <v>2754</v>
      </c>
      <c r="F400" s="111" t="s">
        <v>2755</v>
      </c>
      <c r="G400" s="88"/>
    </row>
    <row r="401" spans="1:7" ht="11.25">
      <c r="A401" s="90">
        <v>240314</v>
      </c>
      <c r="B401" s="108" t="s">
        <v>2695</v>
      </c>
      <c r="C401" s="110">
        <v>6295225</v>
      </c>
      <c r="D401" s="102">
        <v>0</v>
      </c>
      <c r="E401" s="96">
        <v>210123001</v>
      </c>
      <c r="F401" s="111" t="s">
        <v>2756</v>
      </c>
      <c r="G401" s="88"/>
    </row>
    <row r="402" spans="1:7" ht="11.25">
      <c r="A402" s="90">
        <v>240314</v>
      </c>
      <c r="B402" s="108" t="s">
        <v>2695</v>
      </c>
      <c r="C402" s="110">
        <v>2128459</v>
      </c>
      <c r="D402" s="102">
        <v>0</v>
      </c>
      <c r="E402" s="96" t="s">
        <v>2757</v>
      </c>
      <c r="F402" s="111" t="s">
        <v>2758</v>
      </c>
      <c r="G402" s="88"/>
    </row>
    <row r="403" spans="1:7" ht="11.25">
      <c r="A403" s="90">
        <v>240314</v>
      </c>
      <c r="B403" s="108" t="s">
        <v>2695</v>
      </c>
      <c r="C403" s="110">
        <v>1846296</v>
      </c>
      <c r="D403" s="102">
        <v>0</v>
      </c>
      <c r="E403" s="96" t="s">
        <v>2759</v>
      </c>
      <c r="F403" s="111" t="s">
        <v>2760</v>
      </c>
      <c r="G403" s="88"/>
    </row>
    <row r="404" spans="1:7" ht="11.25">
      <c r="A404" s="90">
        <v>240314</v>
      </c>
      <c r="B404" s="108" t="s">
        <v>2695</v>
      </c>
      <c r="C404" s="110">
        <v>1488341</v>
      </c>
      <c r="D404" s="102">
        <v>0</v>
      </c>
      <c r="E404" s="96" t="s">
        <v>2761</v>
      </c>
      <c r="F404" s="111" t="s">
        <v>2762</v>
      </c>
      <c r="G404" s="88"/>
    </row>
    <row r="405" spans="1:7" ht="11.25">
      <c r="A405" s="90">
        <v>240314</v>
      </c>
      <c r="B405" s="108" t="s">
        <v>2695</v>
      </c>
      <c r="C405" s="110">
        <v>1134441</v>
      </c>
      <c r="D405" s="102">
        <v>0</v>
      </c>
      <c r="E405" s="96" t="s">
        <v>2367</v>
      </c>
      <c r="F405" s="111" t="s">
        <v>2763</v>
      </c>
      <c r="G405" s="88"/>
    </row>
    <row r="406" spans="1:7" ht="11.25">
      <c r="A406" s="90">
        <v>240314</v>
      </c>
      <c r="B406" s="108" t="s">
        <v>2695</v>
      </c>
      <c r="C406" s="110">
        <v>4237692</v>
      </c>
      <c r="D406" s="102">
        <v>0</v>
      </c>
      <c r="E406" s="96" t="s">
        <v>2497</v>
      </c>
      <c r="F406" s="111" t="s">
        <v>2764</v>
      </c>
      <c r="G406" s="88"/>
    </row>
    <row r="407" spans="1:7" ht="11.25">
      <c r="A407" s="90">
        <v>240314</v>
      </c>
      <c r="B407" s="108" t="s">
        <v>2695</v>
      </c>
      <c r="C407" s="110">
        <v>5266621</v>
      </c>
      <c r="D407" s="102">
        <v>0</v>
      </c>
      <c r="E407" s="96" t="s">
        <v>2765</v>
      </c>
      <c r="F407" s="111" t="s">
        <v>2766</v>
      </c>
      <c r="G407" s="88"/>
    </row>
    <row r="408" spans="1:7" ht="11.25">
      <c r="A408" s="90">
        <v>240314</v>
      </c>
      <c r="B408" s="108" t="s">
        <v>2695</v>
      </c>
      <c r="C408" s="110">
        <v>2163706</v>
      </c>
      <c r="D408" s="102">
        <v>0</v>
      </c>
      <c r="E408" s="96" t="s">
        <v>2767</v>
      </c>
      <c r="F408" s="111" t="s">
        <v>2768</v>
      </c>
      <c r="G408" s="88"/>
    </row>
    <row r="409" spans="1:7" ht="11.25">
      <c r="A409" s="90">
        <v>240314</v>
      </c>
      <c r="B409" s="108" t="s">
        <v>2695</v>
      </c>
      <c r="C409" s="110">
        <v>1966157</v>
      </c>
      <c r="D409" s="102">
        <v>0</v>
      </c>
      <c r="E409" s="96" t="s">
        <v>2769</v>
      </c>
      <c r="F409" s="111" t="s">
        <v>2770</v>
      </c>
      <c r="G409" s="88"/>
    </row>
    <row r="410" spans="1:7" ht="11.25">
      <c r="A410" s="90">
        <v>240314</v>
      </c>
      <c r="B410" s="108" t="s">
        <v>2695</v>
      </c>
      <c r="C410" s="110">
        <v>6037054</v>
      </c>
      <c r="D410" s="102">
        <v>0</v>
      </c>
      <c r="E410" s="96">
        <v>210150001</v>
      </c>
      <c r="F410" s="111" t="s">
        <v>2771</v>
      </c>
      <c r="G410" s="88"/>
    </row>
    <row r="411" spans="1:7" ht="11.25">
      <c r="A411" s="90">
        <v>240314</v>
      </c>
      <c r="B411" s="108" t="s">
        <v>2695</v>
      </c>
      <c r="C411" s="110">
        <v>6756581</v>
      </c>
      <c r="D411" s="102">
        <v>0</v>
      </c>
      <c r="E411" s="96" t="s">
        <v>2772</v>
      </c>
      <c r="F411" s="111" t="s">
        <v>2773</v>
      </c>
      <c r="G411" s="88"/>
    </row>
    <row r="412" spans="1:7" ht="11.25">
      <c r="A412" s="90">
        <v>240314</v>
      </c>
      <c r="B412" s="108" t="s">
        <v>2695</v>
      </c>
      <c r="C412" s="110">
        <v>3258006</v>
      </c>
      <c r="D412" s="102">
        <v>0</v>
      </c>
      <c r="E412" s="96">
        <v>213552835</v>
      </c>
      <c r="F412" s="111" t="s">
        <v>2774</v>
      </c>
      <c r="G412" s="88"/>
    </row>
    <row r="413" spans="1:7" ht="11.25">
      <c r="A413" s="90">
        <v>240314</v>
      </c>
      <c r="B413" s="108" t="s">
        <v>2695</v>
      </c>
      <c r="C413" s="110">
        <v>9244240</v>
      </c>
      <c r="D413" s="102">
        <v>0</v>
      </c>
      <c r="E413" s="96">
        <v>210154001</v>
      </c>
      <c r="F413" s="111" t="s">
        <v>2775</v>
      </c>
      <c r="G413" s="88"/>
    </row>
    <row r="414" spans="1:7" ht="11.25">
      <c r="A414" s="90">
        <v>240314</v>
      </c>
      <c r="B414" s="108" t="s">
        <v>2695</v>
      </c>
      <c r="C414" s="110">
        <v>4070957</v>
      </c>
      <c r="D414" s="102">
        <v>0</v>
      </c>
      <c r="E414" s="96">
        <v>210163001</v>
      </c>
      <c r="F414" s="111" t="s">
        <v>2776</v>
      </c>
      <c r="G414" s="88"/>
    </row>
    <row r="415" spans="1:7" ht="11.25">
      <c r="A415" s="90">
        <v>240314</v>
      </c>
      <c r="B415" s="108" t="s">
        <v>2695</v>
      </c>
      <c r="C415" s="110">
        <v>6212808</v>
      </c>
      <c r="D415" s="102">
        <v>0</v>
      </c>
      <c r="E415" s="96">
        <v>210166001</v>
      </c>
      <c r="F415" s="111" t="s">
        <v>2777</v>
      </c>
      <c r="G415" s="88"/>
    </row>
    <row r="416" spans="1:7" ht="11.25">
      <c r="A416" s="90">
        <v>240314</v>
      </c>
      <c r="B416" s="108" t="s">
        <v>2695</v>
      </c>
      <c r="C416" s="110">
        <v>2124010</v>
      </c>
      <c r="D416" s="102">
        <v>0</v>
      </c>
      <c r="E416" s="96">
        <v>217066170</v>
      </c>
      <c r="F416" s="111" t="s">
        <v>2778</v>
      </c>
      <c r="G416" s="88"/>
    </row>
    <row r="417" spans="1:7" ht="11.25">
      <c r="A417" s="90">
        <v>240314</v>
      </c>
      <c r="B417" s="108" t="s">
        <v>2695</v>
      </c>
      <c r="C417" s="110">
        <v>7065916</v>
      </c>
      <c r="D417" s="102">
        <v>0</v>
      </c>
      <c r="E417" s="96" t="s">
        <v>2345</v>
      </c>
      <c r="F417" s="111" t="s">
        <v>2779</v>
      </c>
      <c r="G417" s="88"/>
    </row>
    <row r="418" spans="1:7" ht="11.25">
      <c r="A418" s="90">
        <v>240314</v>
      </c>
      <c r="B418" s="108" t="s">
        <v>2695</v>
      </c>
      <c r="C418" s="110">
        <v>2869353</v>
      </c>
      <c r="D418" s="102">
        <v>0</v>
      </c>
      <c r="E418" s="96" t="s">
        <v>2674</v>
      </c>
      <c r="F418" s="111" t="s">
        <v>2780</v>
      </c>
      <c r="G418" s="88"/>
    </row>
    <row r="419" spans="1:7" ht="11.25">
      <c r="A419" s="90">
        <v>240314</v>
      </c>
      <c r="B419" s="108" t="s">
        <v>2695</v>
      </c>
      <c r="C419" s="110">
        <v>2682851</v>
      </c>
      <c r="D419" s="102">
        <v>0</v>
      </c>
      <c r="E419" s="96" t="s">
        <v>2781</v>
      </c>
      <c r="F419" s="111" t="s">
        <v>2782</v>
      </c>
      <c r="G419" s="88"/>
    </row>
    <row r="420" spans="1:7" ht="11.25">
      <c r="A420" s="90">
        <v>240314</v>
      </c>
      <c r="B420" s="108" t="s">
        <v>2695</v>
      </c>
      <c r="C420" s="110">
        <v>1642604</v>
      </c>
      <c r="D420" s="102">
        <v>0</v>
      </c>
      <c r="E420" s="96" t="s">
        <v>2783</v>
      </c>
      <c r="F420" s="111" t="s">
        <v>2784</v>
      </c>
      <c r="G420" s="88"/>
    </row>
    <row r="421" spans="1:7" ht="11.25">
      <c r="A421" s="90">
        <v>240314</v>
      </c>
      <c r="B421" s="108" t="s">
        <v>2695</v>
      </c>
      <c r="C421" s="110">
        <v>4143035</v>
      </c>
      <c r="D421" s="102">
        <v>0</v>
      </c>
      <c r="E421" s="96">
        <v>210170001</v>
      </c>
      <c r="F421" s="111" t="s">
        <v>2785</v>
      </c>
      <c r="G421" s="88"/>
    </row>
    <row r="422" spans="1:7" ht="11.25">
      <c r="A422" s="90">
        <v>240314</v>
      </c>
      <c r="B422" s="108" t="s">
        <v>2695</v>
      </c>
      <c r="C422" s="110">
        <v>6271999</v>
      </c>
      <c r="D422" s="102">
        <v>0</v>
      </c>
      <c r="E422" s="96">
        <v>210173001</v>
      </c>
      <c r="F422" s="111" t="s">
        <v>2786</v>
      </c>
      <c r="G422" s="88"/>
    </row>
    <row r="423" spans="1:7" ht="11.25">
      <c r="A423" s="90">
        <v>240314</v>
      </c>
      <c r="B423" s="108" t="s">
        <v>2695</v>
      </c>
      <c r="C423" s="110">
        <v>15559431</v>
      </c>
      <c r="D423" s="102">
        <v>0</v>
      </c>
      <c r="E423" s="96">
        <v>210176001</v>
      </c>
      <c r="F423" s="111" t="s">
        <v>2787</v>
      </c>
      <c r="G423" s="88"/>
    </row>
    <row r="424" spans="1:7" ht="11.25">
      <c r="A424" s="90">
        <v>240314</v>
      </c>
      <c r="B424" s="108" t="s">
        <v>2695</v>
      </c>
      <c r="C424" s="110">
        <v>4886598</v>
      </c>
      <c r="D424" s="102">
        <v>0</v>
      </c>
      <c r="E424" s="96">
        <v>210976109</v>
      </c>
      <c r="F424" s="111" t="s">
        <v>2788</v>
      </c>
      <c r="G424" s="88"/>
    </row>
    <row r="425" spans="1:7" ht="11.25">
      <c r="A425" s="90">
        <v>240314</v>
      </c>
      <c r="B425" s="108" t="s">
        <v>2695</v>
      </c>
      <c r="C425" s="110">
        <v>1431147</v>
      </c>
      <c r="D425" s="102">
        <v>0</v>
      </c>
      <c r="E425" s="96">
        <v>211176111</v>
      </c>
      <c r="F425" s="111" t="s">
        <v>0</v>
      </c>
      <c r="G425" s="88"/>
    </row>
    <row r="426" spans="1:7" ht="11.25">
      <c r="A426" s="90">
        <v>240314</v>
      </c>
      <c r="B426" s="108" t="s">
        <v>2695</v>
      </c>
      <c r="C426" s="110">
        <v>1620542</v>
      </c>
      <c r="D426" s="102">
        <v>0</v>
      </c>
      <c r="E426" s="96">
        <v>214776147</v>
      </c>
      <c r="F426" s="111" t="s">
        <v>1</v>
      </c>
      <c r="G426" s="88"/>
    </row>
    <row r="427" spans="1:7" ht="11.25">
      <c r="A427" s="90">
        <v>240314</v>
      </c>
      <c r="B427" s="108" t="s">
        <v>2695</v>
      </c>
      <c r="C427" s="110">
        <v>3352936</v>
      </c>
      <c r="D427" s="102">
        <v>0</v>
      </c>
      <c r="E427" s="96">
        <v>212076520</v>
      </c>
      <c r="F427" s="111" t="s">
        <v>2</v>
      </c>
      <c r="G427" s="88"/>
    </row>
    <row r="428" spans="1:7" ht="11.25">
      <c r="A428" s="90">
        <v>240314</v>
      </c>
      <c r="B428" s="108" t="s">
        <v>2695</v>
      </c>
      <c r="C428" s="110">
        <v>2180106</v>
      </c>
      <c r="D428" s="102">
        <v>0</v>
      </c>
      <c r="E428" s="96">
        <v>213476834</v>
      </c>
      <c r="F428" s="111" t="s">
        <v>3</v>
      </c>
      <c r="G428" s="88"/>
    </row>
    <row r="429" spans="1:7" ht="11.25">
      <c r="A429" s="90">
        <v>240314</v>
      </c>
      <c r="B429" s="108" t="s">
        <v>2695</v>
      </c>
      <c r="C429" s="109">
        <v>19405</v>
      </c>
      <c r="D429" s="102">
        <v>0</v>
      </c>
      <c r="E429" s="96" t="s">
        <v>4</v>
      </c>
      <c r="F429" s="111" t="s">
        <v>5</v>
      </c>
      <c r="G429" s="88"/>
    </row>
    <row r="430" spans="1:7" ht="11.25">
      <c r="A430" s="90">
        <v>240314</v>
      </c>
      <c r="B430" s="108" t="s">
        <v>2695</v>
      </c>
      <c r="C430" s="109">
        <v>2454</v>
      </c>
      <c r="D430" s="102">
        <v>0</v>
      </c>
      <c r="E430" s="96" t="s">
        <v>6</v>
      </c>
      <c r="F430" s="111" t="s">
        <v>7</v>
      </c>
      <c r="G430" s="88"/>
    </row>
    <row r="431" spans="1:7" ht="11.25">
      <c r="A431" s="90">
        <v>240314</v>
      </c>
      <c r="B431" s="108" t="s">
        <v>2695</v>
      </c>
      <c r="C431" s="109">
        <v>5265</v>
      </c>
      <c r="D431" s="102">
        <v>0</v>
      </c>
      <c r="E431" s="96" t="s">
        <v>8</v>
      </c>
      <c r="F431" s="111" t="s">
        <v>9</v>
      </c>
      <c r="G431" s="88"/>
    </row>
    <row r="432" spans="1:7" ht="11.25">
      <c r="A432" s="90">
        <v>240314</v>
      </c>
      <c r="B432" s="108" t="s">
        <v>2695</v>
      </c>
      <c r="C432" s="109">
        <v>29035</v>
      </c>
      <c r="D432" s="102">
        <v>0</v>
      </c>
      <c r="E432" s="96" t="s">
        <v>10</v>
      </c>
      <c r="F432" s="111" t="s">
        <v>11</v>
      </c>
      <c r="G432" s="88"/>
    </row>
    <row r="433" spans="1:7" ht="11.25">
      <c r="A433" s="90">
        <v>240314</v>
      </c>
      <c r="B433" s="108" t="s">
        <v>2695</v>
      </c>
      <c r="C433" s="109">
        <v>24016</v>
      </c>
      <c r="D433" s="102">
        <v>0</v>
      </c>
      <c r="E433" s="96" t="s">
        <v>12</v>
      </c>
      <c r="F433" s="111" t="s">
        <v>13</v>
      </c>
      <c r="G433" s="88"/>
    </row>
    <row r="434" spans="1:7" ht="11.25">
      <c r="A434" s="90">
        <v>240314</v>
      </c>
      <c r="B434" s="108" t="s">
        <v>2695</v>
      </c>
      <c r="C434" s="109">
        <v>42277</v>
      </c>
      <c r="D434" s="102">
        <v>0</v>
      </c>
      <c r="E434" s="96" t="s">
        <v>14</v>
      </c>
      <c r="F434" s="111" t="s">
        <v>15</v>
      </c>
      <c r="G434" s="88"/>
    </row>
    <row r="435" spans="1:7" ht="11.25">
      <c r="A435" s="90">
        <v>240314</v>
      </c>
      <c r="B435" s="108" t="s">
        <v>2695</v>
      </c>
      <c r="C435" s="109">
        <v>6358</v>
      </c>
      <c r="D435" s="102">
        <v>0</v>
      </c>
      <c r="E435" s="96" t="s">
        <v>16</v>
      </c>
      <c r="F435" s="111" t="s">
        <v>17</v>
      </c>
      <c r="G435" s="88"/>
    </row>
    <row r="436" spans="1:7" ht="11.25">
      <c r="A436" s="90">
        <v>240314</v>
      </c>
      <c r="B436" s="108" t="s">
        <v>2695</v>
      </c>
      <c r="C436" s="109">
        <v>14021</v>
      </c>
      <c r="D436" s="102">
        <v>0</v>
      </c>
      <c r="E436" s="96" t="s">
        <v>18</v>
      </c>
      <c r="F436" s="111" t="s">
        <v>19</v>
      </c>
      <c r="G436" s="88"/>
    </row>
    <row r="437" spans="1:7" ht="11.25">
      <c r="A437" s="90">
        <v>240314</v>
      </c>
      <c r="B437" s="108" t="s">
        <v>2695</v>
      </c>
      <c r="C437" s="109">
        <v>18129</v>
      </c>
      <c r="D437" s="102">
        <v>0</v>
      </c>
      <c r="E437" s="96" t="s">
        <v>20</v>
      </c>
      <c r="F437" s="111" t="s">
        <v>21</v>
      </c>
      <c r="G437" s="88"/>
    </row>
    <row r="438" spans="1:7" ht="11.25">
      <c r="A438" s="90">
        <v>240314</v>
      </c>
      <c r="B438" s="108" t="s">
        <v>2695</v>
      </c>
      <c r="C438" s="109">
        <v>27875</v>
      </c>
      <c r="D438" s="102">
        <v>0</v>
      </c>
      <c r="E438" s="96" t="s">
        <v>22</v>
      </c>
      <c r="F438" s="111" t="s">
        <v>2696</v>
      </c>
      <c r="G438" s="88"/>
    </row>
    <row r="439" spans="1:7" ht="11.25">
      <c r="A439" s="90">
        <v>240314</v>
      </c>
      <c r="B439" s="108" t="s">
        <v>2695</v>
      </c>
      <c r="C439" s="109">
        <v>8200</v>
      </c>
      <c r="D439" s="102">
        <v>0</v>
      </c>
      <c r="E439" s="96" t="s">
        <v>23</v>
      </c>
      <c r="F439" s="111" t="s">
        <v>24</v>
      </c>
      <c r="G439" s="88"/>
    </row>
    <row r="440" spans="1:7" ht="11.25">
      <c r="A440" s="90">
        <v>240314</v>
      </c>
      <c r="B440" s="108" t="s">
        <v>2695</v>
      </c>
      <c r="C440" s="109">
        <v>92383</v>
      </c>
      <c r="D440" s="102">
        <v>0</v>
      </c>
      <c r="E440" s="96" t="s">
        <v>25</v>
      </c>
      <c r="F440" s="111" t="s">
        <v>26</v>
      </c>
      <c r="G440" s="88"/>
    </row>
    <row r="441" spans="1:7" ht="11.25">
      <c r="A441" s="90">
        <v>240314</v>
      </c>
      <c r="B441" s="108" t="s">
        <v>2695</v>
      </c>
      <c r="C441" s="109">
        <v>58187</v>
      </c>
      <c r="D441" s="102">
        <v>0</v>
      </c>
      <c r="E441" s="96">
        <v>215105051</v>
      </c>
      <c r="F441" s="111" t="s">
        <v>27</v>
      </c>
      <c r="G441" s="88"/>
    </row>
    <row r="442" spans="1:7" ht="11.25">
      <c r="A442" s="90">
        <v>240314</v>
      </c>
      <c r="B442" s="108" t="s">
        <v>2695</v>
      </c>
      <c r="C442" s="109">
        <v>12795</v>
      </c>
      <c r="D442" s="102">
        <v>0</v>
      </c>
      <c r="E442" s="96" t="s">
        <v>28</v>
      </c>
      <c r="F442" s="111" t="s">
        <v>29</v>
      </c>
      <c r="G442" s="88"/>
    </row>
    <row r="443" spans="1:7" ht="11.25">
      <c r="A443" s="90">
        <v>240314</v>
      </c>
      <c r="B443" s="108" t="s">
        <v>2695</v>
      </c>
      <c r="C443" s="109">
        <v>5631</v>
      </c>
      <c r="D443" s="102">
        <v>0</v>
      </c>
      <c r="E443" s="96" t="s">
        <v>30</v>
      </c>
      <c r="F443" s="111" t="s">
        <v>2776</v>
      </c>
      <c r="G443" s="88"/>
    </row>
    <row r="444" spans="1:7" ht="11.25">
      <c r="A444" s="90">
        <v>240314</v>
      </c>
      <c r="B444" s="108" t="s">
        <v>2695</v>
      </c>
      <c r="C444" s="109">
        <v>41395</v>
      </c>
      <c r="D444" s="102">
        <v>0</v>
      </c>
      <c r="E444" s="96" t="s">
        <v>31</v>
      </c>
      <c r="F444" s="111" t="s">
        <v>32</v>
      </c>
      <c r="G444" s="88"/>
    </row>
    <row r="445" spans="1:7" ht="11.25">
      <c r="A445" s="90">
        <v>240314</v>
      </c>
      <c r="B445" s="108" t="s">
        <v>2695</v>
      </c>
      <c r="C445" s="109">
        <v>7190</v>
      </c>
      <c r="D445" s="102">
        <v>0</v>
      </c>
      <c r="E445" s="96" t="s">
        <v>33</v>
      </c>
      <c r="F445" s="111" t="s">
        <v>34</v>
      </c>
      <c r="G445" s="88"/>
    </row>
    <row r="446" spans="1:7" ht="11.25">
      <c r="A446" s="90">
        <v>240314</v>
      </c>
      <c r="B446" s="108" t="s">
        <v>2695</v>
      </c>
      <c r="C446" s="109">
        <v>10159</v>
      </c>
      <c r="D446" s="102">
        <v>0</v>
      </c>
      <c r="E446" s="96" t="s">
        <v>35</v>
      </c>
      <c r="F446" s="111" t="s">
        <v>36</v>
      </c>
      <c r="G446" s="88"/>
    </row>
    <row r="447" spans="1:7" ht="11.25">
      <c r="A447" s="90">
        <v>240314</v>
      </c>
      <c r="B447" s="108" t="s">
        <v>2695</v>
      </c>
      <c r="C447" s="109">
        <v>20704</v>
      </c>
      <c r="D447" s="102">
        <v>0</v>
      </c>
      <c r="E447" s="96" t="s">
        <v>2634</v>
      </c>
      <c r="F447" s="111" t="s">
        <v>37</v>
      </c>
      <c r="G447" s="88"/>
    </row>
    <row r="448" spans="1:7" ht="11.25">
      <c r="A448" s="90">
        <v>240314</v>
      </c>
      <c r="B448" s="108" t="s">
        <v>2695</v>
      </c>
      <c r="C448" s="109">
        <v>27869</v>
      </c>
      <c r="D448" s="102">
        <v>0</v>
      </c>
      <c r="E448" s="96" t="s">
        <v>38</v>
      </c>
      <c r="F448" s="111" t="s">
        <v>2698</v>
      </c>
      <c r="G448" s="88"/>
    </row>
    <row r="449" spans="1:7" ht="11.25">
      <c r="A449" s="90">
        <v>240314</v>
      </c>
      <c r="B449" s="108" t="s">
        <v>2695</v>
      </c>
      <c r="C449" s="109">
        <v>11220</v>
      </c>
      <c r="D449" s="102">
        <v>0</v>
      </c>
      <c r="E449" s="96" t="s">
        <v>39</v>
      </c>
      <c r="F449" s="111" t="s">
        <v>40</v>
      </c>
      <c r="G449" s="88"/>
    </row>
    <row r="450" spans="1:7" ht="11.25">
      <c r="A450" s="90">
        <v>240314</v>
      </c>
      <c r="B450" s="108" t="s">
        <v>2695</v>
      </c>
      <c r="C450" s="109">
        <v>8623</v>
      </c>
      <c r="D450" s="102">
        <v>0</v>
      </c>
      <c r="E450" s="96" t="s">
        <v>41</v>
      </c>
      <c r="F450" s="111" t="s">
        <v>42</v>
      </c>
      <c r="G450" s="88"/>
    </row>
    <row r="451" spans="1:7" ht="11.25">
      <c r="A451" s="90">
        <v>240314</v>
      </c>
      <c r="B451" s="108" t="s">
        <v>2695</v>
      </c>
      <c r="C451" s="109">
        <v>37296</v>
      </c>
      <c r="D451" s="102">
        <v>0</v>
      </c>
      <c r="E451" s="96" t="s">
        <v>43</v>
      </c>
      <c r="F451" s="111" t="s">
        <v>44</v>
      </c>
      <c r="G451" s="88"/>
    </row>
    <row r="452" spans="1:7" ht="11.25">
      <c r="A452" s="90">
        <v>240314</v>
      </c>
      <c r="B452" s="108" t="s">
        <v>2695</v>
      </c>
      <c r="C452" s="109">
        <v>11619</v>
      </c>
      <c r="D452" s="102">
        <v>0</v>
      </c>
      <c r="E452" s="96" t="s">
        <v>45</v>
      </c>
      <c r="F452" s="111" t="s">
        <v>46</v>
      </c>
      <c r="G452" s="88"/>
    </row>
    <row r="453" spans="1:7" ht="11.25">
      <c r="A453" s="90">
        <v>240314</v>
      </c>
      <c r="B453" s="108" t="s">
        <v>2695</v>
      </c>
      <c r="C453" s="109">
        <v>51369</v>
      </c>
      <c r="D453" s="102">
        <v>0</v>
      </c>
      <c r="E453" s="96" t="s">
        <v>47</v>
      </c>
      <c r="F453" s="111" t="s">
        <v>2700</v>
      </c>
      <c r="G453" s="88"/>
    </row>
    <row r="454" spans="1:7" ht="11.25">
      <c r="A454" s="90">
        <v>240314</v>
      </c>
      <c r="B454" s="108" t="s">
        <v>2695</v>
      </c>
      <c r="C454" s="109">
        <v>10319</v>
      </c>
      <c r="D454" s="102">
        <v>0</v>
      </c>
      <c r="E454" s="96" t="s">
        <v>48</v>
      </c>
      <c r="F454" s="111" t="s">
        <v>49</v>
      </c>
      <c r="G454" s="88"/>
    </row>
    <row r="455" spans="1:7" ht="11.25">
      <c r="A455" s="90">
        <v>240314</v>
      </c>
      <c r="B455" s="108" t="s">
        <v>2695</v>
      </c>
      <c r="C455" s="109">
        <v>24250</v>
      </c>
      <c r="D455" s="102">
        <v>0</v>
      </c>
      <c r="E455" s="96" t="s">
        <v>50</v>
      </c>
      <c r="F455" s="111" t="s">
        <v>51</v>
      </c>
      <c r="G455" s="88"/>
    </row>
    <row r="456" spans="1:7" ht="11.25">
      <c r="A456" s="90">
        <v>240314</v>
      </c>
      <c r="B456" s="108" t="s">
        <v>2695</v>
      </c>
      <c r="C456" s="109">
        <v>7017</v>
      </c>
      <c r="D456" s="102">
        <v>0</v>
      </c>
      <c r="E456" s="96" t="s">
        <v>52</v>
      </c>
      <c r="F456" s="111" t="s">
        <v>53</v>
      </c>
      <c r="G456" s="88"/>
    </row>
    <row r="457" spans="1:7" ht="11.25">
      <c r="A457" s="90">
        <v>240314</v>
      </c>
      <c r="B457" s="108" t="s">
        <v>2695</v>
      </c>
      <c r="C457" s="109">
        <v>6173</v>
      </c>
      <c r="D457" s="102">
        <v>0</v>
      </c>
      <c r="E457" s="96" t="s">
        <v>54</v>
      </c>
      <c r="F457" s="111" t="s">
        <v>55</v>
      </c>
      <c r="G457" s="88"/>
    </row>
    <row r="458" spans="1:7" ht="11.25">
      <c r="A458" s="90">
        <v>240314</v>
      </c>
      <c r="B458" s="108" t="s">
        <v>2695</v>
      </c>
      <c r="C458" s="109">
        <v>55097</v>
      </c>
      <c r="D458" s="102">
        <v>0</v>
      </c>
      <c r="E458" s="96" t="s">
        <v>56</v>
      </c>
      <c r="F458" s="111" t="s">
        <v>57</v>
      </c>
      <c r="G458" s="88"/>
    </row>
    <row r="459" spans="1:7" ht="11.25">
      <c r="A459" s="90">
        <v>240314</v>
      </c>
      <c r="B459" s="108" t="s">
        <v>2695</v>
      </c>
      <c r="C459" s="109">
        <v>45158</v>
      </c>
      <c r="D459" s="102">
        <v>0</v>
      </c>
      <c r="E459" s="96" t="s">
        <v>58</v>
      </c>
      <c r="F459" s="111" t="s">
        <v>59</v>
      </c>
      <c r="G459" s="88"/>
    </row>
    <row r="460" spans="1:7" ht="11.25">
      <c r="A460" s="90">
        <v>240314</v>
      </c>
      <c r="B460" s="108" t="s">
        <v>2695</v>
      </c>
      <c r="C460" s="109">
        <v>5287</v>
      </c>
      <c r="D460" s="102">
        <v>0</v>
      </c>
      <c r="E460" s="96" t="s">
        <v>60</v>
      </c>
      <c r="F460" s="111" t="s">
        <v>61</v>
      </c>
      <c r="G460" s="88"/>
    </row>
    <row r="461" spans="1:7" ht="11.25">
      <c r="A461" s="90">
        <v>240314</v>
      </c>
      <c r="B461" s="108" t="s">
        <v>2695</v>
      </c>
      <c r="C461" s="109">
        <v>94203</v>
      </c>
      <c r="D461" s="102">
        <v>0</v>
      </c>
      <c r="E461" s="96" t="s">
        <v>62</v>
      </c>
      <c r="F461" s="111" t="s">
        <v>63</v>
      </c>
      <c r="G461" s="88"/>
    </row>
    <row r="462" spans="1:7" ht="11.25">
      <c r="A462" s="90">
        <v>240314</v>
      </c>
      <c r="B462" s="108" t="s">
        <v>2695</v>
      </c>
      <c r="C462" s="109">
        <v>61793</v>
      </c>
      <c r="D462" s="102">
        <v>0</v>
      </c>
      <c r="E462" s="96" t="s">
        <v>64</v>
      </c>
      <c r="F462" s="111" t="s">
        <v>65</v>
      </c>
      <c r="G462" s="88"/>
    </row>
    <row r="463" spans="1:7" ht="11.25">
      <c r="A463" s="90">
        <v>240314</v>
      </c>
      <c r="B463" s="108" t="s">
        <v>2695</v>
      </c>
      <c r="C463" s="109">
        <v>12279</v>
      </c>
      <c r="D463" s="102">
        <v>0</v>
      </c>
      <c r="E463" s="96" t="s">
        <v>66</v>
      </c>
      <c r="F463" s="111" t="s">
        <v>67</v>
      </c>
      <c r="G463" s="88"/>
    </row>
    <row r="464" spans="1:7" ht="11.25">
      <c r="A464" s="90">
        <v>240314</v>
      </c>
      <c r="B464" s="108" t="s">
        <v>2695</v>
      </c>
      <c r="C464" s="109">
        <v>19420</v>
      </c>
      <c r="D464" s="102">
        <v>0</v>
      </c>
      <c r="E464" s="96" t="s">
        <v>68</v>
      </c>
      <c r="F464" s="111" t="s">
        <v>69</v>
      </c>
      <c r="G464" s="88"/>
    </row>
    <row r="465" spans="1:7" ht="11.25">
      <c r="A465" s="90">
        <v>240314</v>
      </c>
      <c r="B465" s="108" t="s">
        <v>2695</v>
      </c>
      <c r="C465" s="109">
        <v>4212</v>
      </c>
      <c r="D465" s="102">
        <v>0</v>
      </c>
      <c r="E465" s="96" t="s">
        <v>70</v>
      </c>
      <c r="F465" s="111" t="s">
        <v>71</v>
      </c>
      <c r="G465" s="88"/>
    </row>
    <row r="466" spans="1:7" ht="11.25">
      <c r="A466" s="90">
        <v>240314</v>
      </c>
      <c r="B466" s="108" t="s">
        <v>2695</v>
      </c>
      <c r="C466" s="109">
        <v>19317</v>
      </c>
      <c r="D466" s="102">
        <v>0</v>
      </c>
      <c r="E466" s="96" t="s">
        <v>72</v>
      </c>
      <c r="F466" s="111" t="s">
        <v>73</v>
      </c>
      <c r="G466" s="88"/>
    </row>
    <row r="467" spans="1:7" ht="11.25">
      <c r="A467" s="90">
        <v>240314</v>
      </c>
      <c r="B467" s="108" t="s">
        <v>2695</v>
      </c>
      <c r="C467" s="109">
        <v>58526</v>
      </c>
      <c r="D467" s="102">
        <v>0</v>
      </c>
      <c r="E467" s="96" t="s">
        <v>74</v>
      </c>
      <c r="F467" s="111" t="s">
        <v>75</v>
      </c>
      <c r="G467" s="88"/>
    </row>
    <row r="468" spans="1:7" ht="11.25">
      <c r="A468" s="90">
        <v>240314</v>
      </c>
      <c r="B468" s="108" t="s">
        <v>2695</v>
      </c>
      <c r="C468" s="109">
        <v>28739</v>
      </c>
      <c r="D468" s="102">
        <v>0</v>
      </c>
      <c r="E468" s="96" t="s">
        <v>76</v>
      </c>
      <c r="F468" s="111" t="s">
        <v>77</v>
      </c>
      <c r="G468" s="88"/>
    </row>
    <row r="469" spans="1:7" ht="11.25">
      <c r="A469" s="90">
        <v>240314</v>
      </c>
      <c r="B469" s="108" t="s">
        <v>2695</v>
      </c>
      <c r="C469" s="109">
        <v>17744</v>
      </c>
      <c r="D469" s="102">
        <v>0</v>
      </c>
      <c r="E469" s="96" t="s">
        <v>78</v>
      </c>
      <c r="F469" s="111" t="s">
        <v>79</v>
      </c>
      <c r="G469" s="88"/>
    </row>
    <row r="470" spans="1:7" ht="11.25">
      <c r="A470" s="90">
        <v>240314</v>
      </c>
      <c r="B470" s="108" t="s">
        <v>2695</v>
      </c>
      <c r="C470" s="109">
        <v>14512</v>
      </c>
      <c r="D470" s="102">
        <v>0</v>
      </c>
      <c r="E470" s="96">
        <v>214005240</v>
      </c>
      <c r="F470" s="111" t="s">
        <v>80</v>
      </c>
      <c r="G470" s="88"/>
    </row>
    <row r="471" spans="1:7" ht="11.25">
      <c r="A471" s="90">
        <v>240314</v>
      </c>
      <c r="B471" s="108" t="s">
        <v>2695</v>
      </c>
      <c r="C471" s="109">
        <v>59500</v>
      </c>
      <c r="D471" s="102">
        <v>0</v>
      </c>
      <c r="E471" s="96" t="s">
        <v>81</v>
      </c>
      <c r="F471" s="111" t="s">
        <v>82</v>
      </c>
      <c r="G471" s="88"/>
    </row>
    <row r="472" spans="1:7" ht="11.25">
      <c r="A472" s="90">
        <v>240314</v>
      </c>
      <c r="B472" s="108" t="s">
        <v>2695</v>
      </c>
      <c r="C472" s="109">
        <v>8867</v>
      </c>
      <c r="D472" s="102">
        <v>0</v>
      </c>
      <c r="E472" s="96" t="s">
        <v>83</v>
      </c>
      <c r="F472" s="111" t="s">
        <v>84</v>
      </c>
      <c r="G472" s="88"/>
    </row>
    <row r="473" spans="1:7" ht="11.25">
      <c r="A473" s="90">
        <v>240314</v>
      </c>
      <c r="B473" s="108" t="s">
        <v>2695</v>
      </c>
      <c r="C473" s="109">
        <v>25397</v>
      </c>
      <c r="D473" s="102">
        <v>0</v>
      </c>
      <c r="E473" s="96" t="s">
        <v>85</v>
      </c>
      <c r="F473" s="111" t="s">
        <v>86</v>
      </c>
      <c r="G473" s="88"/>
    </row>
    <row r="474" spans="1:7" ht="11.25">
      <c r="A474" s="90">
        <v>240314</v>
      </c>
      <c r="B474" s="108" t="s">
        <v>2695</v>
      </c>
      <c r="C474" s="109">
        <v>28661</v>
      </c>
      <c r="D474" s="102">
        <v>0</v>
      </c>
      <c r="E474" s="96" t="s">
        <v>87</v>
      </c>
      <c r="F474" s="111" t="s">
        <v>88</v>
      </c>
      <c r="G474" s="88"/>
    </row>
    <row r="475" spans="1:7" ht="11.25">
      <c r="A475" s="90">
        <v>240314</v>
      </c>
      <c r="B475" s="108" t="s">
        <v>2695</v>
      </c>
      <c r="C475" s="109">
        <v>5209</v>
      </c>
      <c r="D475" s="102">
        <v>0</v>
      </c>
      <c r="E475" s="96" t="s">
        <v>89</v>
      </c>
      <c r="F475" s="111" t="s">
        <v>90</v>
      </c>
      <c r="G475" s="88"/>
    </row>
    <row r="476" spans="1:7" ht="11.25">
      <c r="A476" s="90">
        <v>240314</v>
      </c>
      <c r="B476" s="108" t="s">
        <v>2695</v>
      </c>
      <c r="C476" s="109">
        <v>34508</v>
      </c>
      <c r="D476" s="102">
        <v>0</v>
      </c>
      <c r="E476" s="96" t="s">
        <v>91</v>
      </c>
      <c r="F476" s="111" t="s">
        <v>92</v>
      </c>
      <c r="G476" s="88"/>
    </row>
    <row r="477" spans="1:7" ht="11.25">
      <c r="A477" s="90">
        <v>240314</v>
      </c>
      <c r="B477" s="108" t="s">
        <v>2695</v>
      </c>
      <c r="C477" s="109">
        <v>11105</v>
      </c>
      <c r="D477" s="102">
        <v>0</v>
      </c>
      <c r="E477" s="96">
        <v>211005310</v>
      </c>
      <c r="F477" s="111" t="s">
        <v>93</v>
      </c>
      <c r="G477" s="88"/>
    </row>
    <row r="478" spans="1:7" ht="11.25">
      <c r="A478" s="90">
        <v>240314</v>
      </c>
      <c r="B478" s="108" t="s">
        <v>2695</v>
      </c>
      <c r="C478" s="109">
        <v>11972</v>
      </c>
      <c r="D478" s="102">
        <v>0</v>
      </c>
      <c r="E478" s="96" t="s">
        <v>94</v>
      </c>
      <c r="F478" s="111" t="s">
        <v>95</v>
      </c>
      <c r="G478" s="88"/>
    </row>
    <row r="479" spans="1:7" ht="11.25">
      <c r="A479" s="90">
        <v>240314</v>
      </c>
      <c r="B479" s="108" t="s">
        <v>2695</v>
      </c>
      <c r="C479" s="109">
        <v>7331</v>
      </c>
      <c r="D479" s="102">
        <v>0</v>
      </c>
      <c r="E479" s="96" t="s">
        <v>2672</v>
      </c>
      <c r="F479" s="111" t="s">
        <v>96</v>
      </c>
      <c r="G479" s="88"/>
    </row>
    <row r="480" spans="1:7" ht="11.25">
      <c r="A480" s="90">
        <v>240314</v>
      </c>
      <c r="B480" s="108" t="s">
        <v>2695</v>
      </c>
      <c r="C480" s="109">
        <v>32333</v>
      </c>
      <c r="D480" s="102">
        <v>0</v>
      </c>
      <c r="E480" s="96" t="s">
        <v>97</v>
      </c>
      <c r="F480" s="111" t="s">
        <v>98</v>
      </c>
      <c r="G480" s="88"/>
    </row>
    <row r="481" spans="1:7" ht="11.25">
      <c r="A481" s="90">
        <v>240314</v>
      </c>
      <c r="B481" s="108" t="s">
        <v>2695</v>
      </c>
      <c r="C481" s="109">
        <v>6257</v>
      </c>
      <c r="D481" s="102">
        <v>0</v>
      </c>
      <c r="E481" s="96" t="s">
        <v>99</v>
      </c>
      <c r="F481" s="111" t="s">
        <v>100</v>
      </c>
      <c r="G481" s="88"/>
    </row>
    <row r="482" spans="1:7" ht="11.25">
      <c r="A482" s="90">
        <v>240314</v>
      </c>
      <c r="B482" s="108" t="s">
        <v>2695</v>
      </c>
      <c r="C482" s="109">
        <v>7705</v>
      </c>
      <c r="D482" s="102">
        <v>0</v>
      </c>
      <c r="E482" s="96" t="s">
        <v>101</v>
      </c>
      <c r="F482" s="111" t="s">
        <v>102</v>
      </c>
      <c r="G482" s="88"/>
    </row>
    <row r="483" spans="1:7" ht="11.25">
      <c r="A483" s="90">
        <v>240314</v>
      </c>
      <c r="B483" s="108" t="s">
        <v>2695</v>
      </c>
      <c r="C483" s="109">
        <v>5612</v>
      </c>
      <c r="D483" s="102">
        <v>0</v>
      </c>
      <c r="E483" s="96" t="s">
        <v>103</v>
      </c>
      <c r="F483" s="111" t="s">
        <v>104</v>
      </c>
      <c r="G483" s="88"/>
    </row>
    <row r="484" spans="1:7" ht="11.25">
      <c r="A484" s="90">
        <v>240314</v>
      </c>
      <c r="B484" s="108" t="s">
        <v>2695</v>
      </c>
      <c r="C484" s="109">
        <v>35085</v>
      </c>
      <c r="D484" s="102">
        <v>0</v>
      </c>
      <c r="E484" s="96" t="s">
        <v>105</v>
      </c>
      <c r="F484" s="111" t="s">
        <v>106</v>
      </c>
      <c r="G484" s="88"/>
    </row>
    <row r="485" spans="1:7" ht="11.25">
      <c r="A485" s="90">
        <v>240314</v>
      </c>
      <c r="B485" s="108" t="s">
        <v>2695</v>
      </c>
      <c r="C485" s="109">
        <v>15831</v>
      </c>
      <c r="D485" s="102">
        <v>0</v>
      </c>
      <c r="E485" s="96" t="s">
        <v>107</v>
      </c>
      <c r="F485" s="111" t="s">
        <v>108</v>
      </c>
      <c r="G485" s="88"/>
    </row>
    <row r="486" spans="1:7" ht="11.25">
      <c r="A486" s="90">
        <v>240314</v>
      </c>
      <c r="B486" s="108" t="s">
        <v>2695</v>
      </c>
      <c r="C486" s="109">
        <v>17175</v>
      </c>
      <c r="D486" s="102">
        <v>0</v>
      </c>
      <c r="E486" s="96" t="s">
        <v>109</v>
      </c>
      <c r="F486" s="111" t="s">
        <v>110</v>
      </c>
      <c r="G486" s="88"/>
    </row>
    <row r="487" spans="1:7" ht="11.25">
      <c r="A487" s="90">
        <v>240314</v>
      </c>
      <c r="B487" s="108" t="s">
        <v>2695</v>
      </c>
      <c r="C487" s="109">
        <v>43155</v>
      </c>
      <c r="D487" s="102">
        <v>0</v>
      </c>
      <c r="E487" s="96">
        <v>217605376</v>
      </c>
      <c r="F487" s="111" t="s">
        <v>111</v>
      </c>
      <c r="G487" s="88"/>
    </row>
    <row r="488" spans="1:7" ht="11.25">
      <c r="A488" s="90">
        <v>240314</v>
      </c>
      <c r="B488" s="108" t="s">
        <v>2695</v>
      </c>
      <c r="C488" s="109">
        <v>33722</v>
      </c>
      <c r="D488" s="102">
        <v>0</v>
      </c>
      <c r="E488" s="96" t="s">
        <v>112</v>
      </c>
      <c r="F488" s="111" t="s">
        <v>113</v>
      </c>
      <c r="G488" s="88"/>
    </row>
    <row r="489" spans="1:7" ht="11.25">
      <c r="A489" s="90">
        <v>240314</v>
      </c>
      <c r="B489" s="108" t="s">
        <v>2695</v>
      </c>
      <c r="C489" s="109">
        <v>9403</v>
      </c>
      <c r="D489" s="102">
        <v>0</v>
      </c>
      <c r="E489" s="96" t="s">
        <v>114</v>
      </c>
      <c r="F489" s="111" t="s">
        <v>115</v>
      </c>
      <c r="G489" s="88"/>
    </row>
    <row r="490" spans="1:7" ht="11.25">
      <c r="A490" s="90">
        <v>240314</v>
      </c>
      <c r="B490" s="108" t="s">
        <v>2695</v>
      </c>
      <c r="C490" s="109">
        <v>19034</v>
      </c>
      <c r="D490" s="102">
        <v>0</v>
      </c>
      <c r="E490" s="96" t="s">
        <v>116</v>
      </c>
      <c r="F490" s="111" t="s">
        <v>117</v>
      </c>
      <c r="G490" s="88"/>
    </row>
    <row r="491" spans="1:7" ht="11.25">
      <c r="A491" s="90">
        <v>240314</v>
      </c>
      <c r="B491" s="108" t="s">
        <v>2695</v>
      </c>
      <c r="C491" s="109">
        <v>11576</v>
      </c>
      <c r="D491" s="102">
        <v>0</v>
      </c>
      <c r="E491" s="96" t="s">
        <v>118</v>
      </c>
      <c r="F491" s="111" t="s">
        <v>119</v>
      </c>
      <c r="G491" s="88"/>
    </row>
    <row r="492" spans="1:7" ht="11.25">
      <c r="A492" s="90">
        <v>240314</v>
      </c>
      <c r="B492" s="108" t="s">
        <v>2695</v>
      </c>
      <c r="C492" s="109">
        <v>10150</v>
      </c>
      <c r="D492" s="102">
        <v>0</v>
      </c>
      <c r="E492" s="96" t="s">
        <v>120</v>
      </c>
      <c r="F492" s="111" t="s">
        <v>121</v>
      </c>
      <c r="G492" s="88"/>
    </row>
    <row r="493" spans="1:7" ht="11.25">
      <c r="A493" s="90">
        <v>240314</v>
      </c>
      <c r="B493" s="108" t="s">
        <v>2695</v>
      </c>
      <c r="C493" s="109">
        <v>52686</v>
      </c>
      <c r="D493" s="102">
        <v>0</v>
      </c>
      <c r="E493" s="96" t="s">
        <v>122</v>
      </c>
      <c r="F493" s="111" t="s">
        <v>123</v>
      </c>
      <c r="G493" s="88"/>
    </row>
    <row r="494" spans="1:7" ht="11.25">
      <c r="A494" s="90">
        <v>240314</v>
      </c>
      <c r="B494" s="108" t="s">
        <v>2695</v>
      </c>
      <c r="C494" s="109">
        <v>7753</v>
      </c>
      <c r="D494" s="102">
        <v>0</v>
      </c>
      <c r="E494" s="96" t="s">
        <v>124</v>
      </c>
      <c r="F494" s="111" t="s">
        <v>125</v>
      </c>
      <c r="G494" s="88"/>
    </row>
    <row r="495" spans="1:7" ht="11.25">
      <c r="A495" s="90">
        <v>240314</v>
      </c>
      <c r="B495" s="108" t="s">
        <v>2695</v>
      </c>
      <c r="C495" s="109">
        <v>9011</v>
      </c>
      <c r="D495" s="102">
        <v>0</v>
      </c>
      <c r="E495" s="96" t="s">
        <v>126</v>
      </c>
      <c r="F495" s="111" t="s">
        <v>127</v>
      </c>
      <c r="G495" s="88"/>
    </row>
    <row r="496" spans="1:7" ht="11.25">
      <c r="A496" s="90">
        <v>240314</v>
      </c>
      <c r="B496" s="108" t="s">
        <v>2695</v>
      </c>
      <c r="C496" s="109">
        <v>26652</v>
      </c>
      <c r="D496" s="102">
        <v>0</v>
      </c>
      <c r="E496" s="96" t="s">
        <v>128</v>
      </c>
      <c r="F496" s="111" t="s">
        <v>129</v>
      </c>
      <c r="G496" s="88"/>
    </row>
    <row r="497" spans="1:7" ht="11.25">
      <c r="A497" s="90">
        <v>240314</v>
      </c>
      <c r="B497" s="108" t="s">
        <v>2695</v>
      </c>
      <c r="C497" s="109">
        <v>12749</v>
      </c>
      <c r="D497" s="102">
        <v>0</v>
      </c>
      <c r="E497" s="96" t="s">
        <v>130</v>
      </c>
      <c r="F497" s="111" t="s">
        <v>131</v>
      </c>
      <c r="G497" s="88"/>
    </row>
    <row r="498" spans="1:7" ht="11.25">
      <c r="A498" s="90">
        <v>240314</v>
      </c>
      <c r="B498" s="108" t="s">
        <v>2695</v>
      </c>
      <c r="C498" s="109">
        <v>82818</v>
      </c>
      <c r="D498" s="102">
        <v>0</v>
      </c>
      <c r="E498" s="96" t="s">
        <v>132</v>
      </c>
      <c r="F498" s="111" t="s">
        <v>133</v>
      </c>
      <c r="G498" s="88"/>
    </row>
    <row r="499" spans="1:7" ht="11.25">
      <c r="A499" s="90">
        <v>240314</v>
      </c>
      <c r="B499" s="108" t="s">
        <v>2695</v>
      </c>
      <c r="C499" s="109">
        <v>33216</v>
      </c>
      <c r="D499" s="102">
        <v>0</v>
      </c>
      <c r="E499" s="96" t="s">
        <v>134</v>
      </c>
      <c r="F499" s="111" t="s">
        <v>135</v>
      </c>
      <c r="G499" s="88"/>
    </row>
    <row r="500" spans="1:7" ht="11.25">
      <c r="A500" s="90">
        <v>240314</v>
      </c>
      <c r="B500" s="108" t="s">
        <v>2695</v>
      </c>
      <c r="C500" s="109">
        <v>4038</v>
      </c>
      <c r="D500" s="102">
        <v>0</v>
      </c>
      <c r="E500" s="96" t="s">
        <v>136</v>
      </c>
      <c r="F500" s="111" t="s">
        <v>137</v>
      </c>
      <c r="G500" s="88"/>
    </row>
    <row r="501" spans="1:7" ht="11.25">
      <c r="A501" s="90">
        <v>240314</v>
      </c>
      <c r="B501" s="108" t="s">
        <v>2695</v>
      </c>
      <c r="C501" s="109">
        <v>20433</v>
      </c>
      <c r="D501" s="102">
        <v>0</v>
      </c>
      <c r="E501" s="96" t="s">
        <v>138</v>
      </c>
      <c r="F501" s="111" t="s">
        <v>139</v>
      </c>
      <c r="G501" s="88"/>
    </row>
    <row r="502" spans="1:7" ht="11.25">
      <c r="A502" s="90">
        <v>240314</v>
      </c>
      <c r="B502" s="108" t="s">
        <v>2695</v>
      </c>
      <c r="C502" s="109">
        <v>12103</v>
      </c>
      <c r="D502" s="102">
        <v>0</v>
      </c>
      <c r="E502" s="96" t="s">
        <v>140</v>
      </c>
      <c r="F502" s="111" t="s">
        <v>141</v>
      </c>
      <c r="G502" s="88"/>
    </row>
    <row r="503" spans="1:7" ht="11.25">
      <c r="A503" s="90">
        <v>240314</v>
      </c>
      <c r="B503" s="108" t="s">
        <v>2695</v>
      </c>
      <c r="C503" s="109">
        <v>9041</v>
      </c>
      <c r="D503" s="102">
        <v>0</v>
      </c>
      <c r="E503" s="96" t="s">
        <v>142</v>
      </c>
      <c r="F503" s="111" t="s">
        <v>143</v>
      </c>
      <c r="G503" s="88"/>
    </row>
    <row r="504" spans="1:7" ht="11.25">
      <c r="A504" s="90">
        <v>240314</v>
      </c>
      <c r="B504" s="108" t="s">
        <v>2695</v>
      </c>
      <c r="C504" s="109">
        <v>42562</v>
      </c>
      <c r="D504" s="102">
        <v>0</v>
      </c>
      <c r="E504" s="96" t="s">
        <v>144</v>
      </c>
      <c r="F504" s="111" t="s">
        <v>145</v>
      </c>
      <c r="G504" s="88"/>
    </row>
    <row r="505" spans="1:7" ht="11.25">
      <c r="A505" s="90">
        <v>240314</v>
      </c>
      <c r="B505" s="108" t="s">
        <v>2695</v>
      </c>
      <c r="C505" s="109">
        <v>16059</v>
      </c>
      <c r="D505" s="102">
        <v>0</v>
      </c>
      <c r="E505" s="96">
        <v>218505585</v>
      </c>
      <c r="F505" s="111" t="s">
        <v>146</v>
      </c>
      <c r="G505" s="88"/>
    </row>
    <row r="506" spans="1:7" ht="11.25">
      <c r="A506" s="90">
        <v>240314</v>
      </c>
      <c r="B506" s="108" t="s">
        <v>2695</v>
      </c>
      <c r="C506" s="109">
        <v>13799</v>
      </c>
      <c r="D506" s="102">
        <v>0</v>
      </c>
      <c r="E506" s="98" t="s">
        <v>147</v>
      </c>
      <c r="F506" s="111" t="s">
        <v>148</v>
      </c>
      <c r="G506" s="88"/>
    </row>
    <row r="507" spans="1:7" ht="11.25">
      <c r="A507" s="90">
        <v>240314</v>
      </c>
      <c r="B507" s="108" t="s">
        <v>2695</v>
      </c>
      <c r="C507" s="109">
        <v>24453</v>
      </c>
      <c r="D507" s="102">
        <v>0</v>
      </c>
      <c r="E507" s="96">
        <v>210405604</v>
      </c>
      <c r="F507" s="111" t="s">
        <v>149</v>
      </c>
      <c r="G507" s="88"/>
    </row>
    <row r="508" spans="1:7" ht="11.25">
      <c r="A508" s="90">
        <v>240314</v>
      </c>
      <c r="B508" s="108" t="s">
        <v>2695</v>
      </c>
      <c r="C508" s="109">
        <v>15463</v>
      </c>
      <c r="D508" s="102">
        <v>0</v>
      </c>
      <c r="E508" s="96" t="s">
        <v>150</v>
      </c>
      <c r="F508" s="111" t="s">
        <v>151</v>
      </c>
      <c r="G508" s="88"/>
    </row>
    <row r="509" spans="1:7" ht="11.25">
      <c r="A509" s="90">
        <v>240314</v>
      </c>
      <c r="B509" s="108" t="s">
        <v>2695</v>
      </c>
      <c r="C509" s="109">
        <v>96390</v>
      </c>
      <c r="D509" s="102">
        <v>0</v>
      </c>
      <c r="E509" s="96" t="s">
        <v>2391</v>
      </c>
      <c r="F509" s="111" t="s">
        <v>152</v>
      </c>
      <c r="G509" s="88"/>
    </row>
    <row r="510" spans="1:7" ht="11.25">
      <c r="A510" s="90">
        <v>240314</v>
      </c>
      <c r="B510" s="108" t="s">
        <v>2695</v>
      </c>
      <c r="C510" s="109">
        <v>9996</v>
      </c>
      <c r="D510" s="102">
        <v>0</v>
      </c>
      <c r="E510" s="96" t="s">
        <v>153</v>
      </c>
      <c r="F510" s="111" t="s">
        <v>154</v>
      </c>
      <c r="G510" s="88"/>
    </row>
    <row r="511" spans="1:7" ht="11.25">
      <c r="A511" s="90">
        <v>240314</v>
      </c>
      <c r="B511" s="108" t="s">
        <v>2695</v>
      </c>
      <c r="C511" s="109">
        <v>34991</v>
      </c>
      <c r="D511" s="102">
        <v>0</v>
      </c>
      <c r="E511" s="96" t="s">
        <v>155</v>
      </c>
      <c r="F511" s="111" t="s">
        <v>156</v>
      </c>
      <c r="G511" s="88"/>
    </row>
    <row r="512" spans="1:7" ht="11.25">
      <c r="A512" s="90">
        <v>240314</v>
      </c>
      <c r="B512" s="108" t="s">
        <v>2695</v>
      </c>
      <c r="C512" s="109">
        <v>16314</v>
      </c>
      <c r="D512" s="102">
        <v>0</v>
      </c>
      <c r="E512" s="96" t="s">
        <v>157</v>
      </c>
      <c r="F512" s="111" t="s">
        <v>158</v>
      </c>
      <c r="G512" s="88"/>
    </row>
    <row r="513" spans="1:7" ht="11.25">
      <c r="A513" s="90">
        <v>240314</v>
      </c>
      <c r="B513" s="108" t="s">
        <v>2695</v>
      </c>
      <c r="C513" s="109">
        <v>17557</v>
      </c>
      <c r="D513" s="102">
        <v>0</v>
      </c>
      <c r="E513" s="96" t="s">
        <v>2473</v>
      </c>
      <c r="F513" s="111" t="s">
        <v>159</v>
      </c>
      <c r="G513" s="88"/>
    </row>
    <row r="514" spans="1:7" ht="11.25">
      <c r="A514" s="90">
        <v>240314</v>
      </c>
      <c r="B514" s="108" t="s">
        <v>2695</v>
      </c>
      <c r="C514" s="109">
        <v>8553</v>
      </c>
      <c r="D514" s="102">
        <v>0</v>
      </c>
      <c r="E514" s="96" t="s">
        <v>2487</v>
      </c>
      <c r="F514" s="111" t="s">
        <v>160</v>
      </c>
      <c r="G514" s="88"/>
    </row>
    <row r="515" spans="1:7" ht="11.25">
      <c r="A515" s="90">
        <v>240314</v>
      </c>
      <c r="B515" s="108" t="s">
        <v>2695</v>
      </c>
      <c r="C515" s="109">
        <v>14986</v>
      </c>
      <c r="D515" s="102">
        <v>0</v>
      </c>
      <c r="E515" s="96" t="s">
        <v>161</v>
      </c>
      <c r="F515" s="111" t="s">
        <v>162</v>
      </c>
      <c r="G515" s="88"/>
    </row>
    <row r="516" spans="1:7" ht="11.25">
      <c r="A516" s="90">
        <v>240314</v>
      </c>
      <c r="B516" s="108" t="s">
        <v>2695</v>
      </c>
      <c r="C516" s="109">
        <v>3742</v>
      </c>
      <c r="D516" s="102">
        <v>0</v>
      </c>
      <c r="E516" s="96" t="s">
        <v>163</v>
      </c>
      <c r="F516" s="111" t="s">
        <v>164</v>
      </c>
      <c r="G516" s="88"/>
    </row>
    <row r="517" spans="1:7" ht="11.25">
      <c r="A517" s="90">
        <v>240314</v>
      </c>
      <c r="B517" s="108" t="s">
        <v>2695</v>
      </c>
      <c r="C517" s="109">
        <v>40609</v>
      </c>
      <c r="D517" s="102">
        <v>0</v>
      </c>
      <c r="E517" s="96" t="s">
        <v>165</v>
      </c>
      <c r="F517" s="111" t="s">
        <v>166</v>
      </c>
      <c r="G517" s="88"/>
    </row>
    <row r="518" spans="1:7" ht="11.25">
      <c r="A518" s="90">
        <v>240314</v>
      </c>
      <c r="B518" s="108" t="s">
        <v>2695</v>
      </c>
      <c r="C518" s="109">
        <v>13717</v>
      </c>
      <c r="D518" s="102">
        <v>0</v>
      </c>
      <c r="E518" s="96" t="s">
        <v>167</v>
      </c>
      <c r="F518" s="111" t="s">
        <v>168</v>
      </c>
      <c r="G518" s="88"/>
    </row>
    <row r="519" spans="1:7" ht="11.25">
      <c r="A519" s="90">
        <v>240314</v>
      </c>
      <c r="B519" s="108" t="s">
        <v>2695</v>
      </c>
      <c r="C519" s="109">
        <v>25150</v>
      </c>
      <c r="D519" s="102">
        <v>0</v>
      </c>
      <c r="E519" s="96" t="s">
        <v>169</v>
      </c>
      <c r="F519" s="111" t="s">
        <v>170</v>
      </c>
      <c r="G519" s="88"/>
    </row>
    <row r="520" spans="1:7" ht="11.25">
      <c r="A520" s="90">
        <v>240314</v>
      </c>
      <c r="B520" s="108" t="s">
        <v>2695</v>
      </c>
      <c r="C520" s="109">
        <v>38275</v>
      </c>
      <c r="D520" s="102">
        <v>0</v>
      </c>
      <c r="E520" s="96">
        <v>216505665</v>
      </c>
      <c r="F520" s="111" t="s">
        <v>171</v>
      </c>
      <c r="G520" s="88"/>
    </row>
    <row r="521" spans="1:7" ht="11.25">
      <c r="A521" s="90">
        <v>240314</v>
      </c>
      <c r="B521" s="108" t="s">
        <v>2695</v>
      </c>
      <c r="C521" s="109">
        <v>18522</v>
      </c>
      <c r="D521" s="102">
        <v>0</v>
      </c>
      <c r="E521" s="96" t="s">
        <v>172</v>
      </c>
      <c r="F521" s="111" t="s">
        <v>173</v>
      </c>
      <c r="G521" s="88"/>
    </row>
    <row r="522" spans="1:7" ht="11.25">
      <c r="A522" s="90">
        <v>240314</v>
      </c>
      <c r="B522" s="108" t="s">
        <v>2695</v>
      </c>
      <c r="C522" s="109">
        <v>25143</v>
      </c>
      <c r="D522" s="102">
        <v>0</v>
      </c>
      <c r="E522" s="96" t="s">
        <v>174</v>
      </c>
      <c r="F522" s="111" t="s">
        <v>175</v>
      </c>
      <c r="G522" s="88"/>
    </row>
    <row r="523" spans="1:7" ht="11.25">
      <c r="A523" s="90">
        <v>240314</v>
      </c>
      <c r="B523" s="108" t="s">
        <v>2695</v>
      </c>
      <c r="C523" s="109">
        <v>21664</v>
      </c>
      <c r="D523" s="102">
        <v>0</v>
      </c>
      <c r="E523" s="96" t="s">
        <v>2571</v>
      </c>
      <c r="F523" s="111" t="s">
        <v>176</v>
      </c>
      <c r="G523" s="88"/>
    </row>
    <row r="524" spans="1:7" ht="11.25">
      <c r="A524" s="90">
        <v>240314</v>
      </c>
      <c r="B524" s="108" t="s">
        <v>2695</v>
      </c>
      <c r="C524" s="109">
        <v>27193</v>
      </c>
      <c r="D524" s="102">
        <v>0</v>
      </c>
      <c r="E524" s="96" t="s">
        <v>177</v>
      </c>
      <c r="F524" s="111" t="s">
        <v>178</v>
      </c>
      <c r="G524" s="88"/>
    </row>
    <row r="525" spans="1:7" ht="11.25">
      <c r="A525" s="90">
        <v>240314</v>
      </c>
      <c r="B525" s="108" t="s">
        <v>2695</v>
      </c>
      <c r="C525" s="109">
        <v>35044</v>
      </c>
      <c r="D525" s="102">
        <v>0</v>
      </c>
      <c r="E525" s="96" t="s">
        <v>179</v>
      </c>
      <c r="F525" s="111" t="s">
        <v>180</v>
      </c>
      <c r="G525" s="88"/>
    </row>
    <row r="526" spans="1:7" ht="11.25">
      <c r="A526" s="90">
        <v>240314</v>
      </c>
      <c r="B526" s="108" t="s">
        <v>2695</v>
      </c>
      <c r="C526" s="109">
        <v>14568</v>
      </c>
      <c r="D526" s="102">
        <v>0</v>
      </c>
      <c r="E526" s="96" t="s">
        <v>181</v>
      </c>
      <c r="F526" s="111" t="s">
        <v>182</v>
      </c>
      <c r="G526" s="88"/>
    </row>
    <row r="527" spans="1:7" ht="11.25">
      <c r="A527" s="90">
        <v>240314</v>
      </c>
      <c r="B527" s="108" t="s">
        <v>2695</v>
      </c>
      <c r="C527" s="109">
        <v>29739</v>
      </c>
      <c r="D527" s="102">
        <v>0</v>
      </c>
      <c r="E527" s="96" t="s">
        <v>183</v>
      </c>
      <c r="F527" s="111" t="s">
        <v>184</v>
      </c>
      <c r="G527" s="88"/>
    </row>
    <row r="528" spans="1:7" ht="11.25">
      <c r="A528" s="90">
        <v>240314</v>
      </c>
      <c r="B528" s="108" t="s">
        <v>2695</v>
      </c>
      <c r="C528" s="109">
        <v>33887</v>
      </c>
      <c r="D528" s="102">
        <v>0</v>
      </c>
      <c r="E528" s="96" t="s">
        <v>185</v>
      </c>
      <c r="F528" s="111" t="s">
        <v>186</v>
      </c>
      <c r="G528" s="88"/>
    </row>
    <row r="529" spans="1:7" ht="11.25">
      <c r="A529" s="90">
        <v>240314</v>
      </c>
      <c r="B529" s="108" t="s">
        <v>2695</v>
      </c>
      <c r="C529" s="109">
        <v>39499</v>
      </c>
      <c r="D529" s="102">
        <v>0</v>
      </c>
      <c r="E529" s="96" t="s">
        <v>187</v>
      </c>
      <c r="F529" s="111" t="s">
        <v>188</v>
      </c>
      <c r="G529" s="88"/>
    </row>
    <row r="530" spans="1:7" ht="11.25">
      <c r="A530" s="90">
        <v>240314</v>
      </c>
      <c r="B530" s="108" t="s">
        <v>2695</v>
      </c>
      <c r="C530" s="109">
        <v>17963</v>
      </c>
      <c r="D530" s="102">
        <v>0</v>
      </c>
      <c r="E530" s="96" t="s">
        <v>189</v>
      </c>
      <c r="F530" s="111" t="s">
        <v>190</v>
      </c>
      <c r="G530" s="88"/>
    </row>
    <row r="531" spans="1:7" ht="11.25">
      <c r="A531" s="90">
        <v>240314</v>
      </c>
      <c r="B531" s="108" t="s">
        <v>2695</v>
      </c>
      <c r="C531" s="109">
        <v>19307</v>
      </c>
      <c r="D531" s="102">
        <v>0</v>
      </c>
      <c r="E531" s="96" t="s">
        <v>191</v>
      </c>
      <c r="F531" s="111" t="s">
        <v>192</v>
      </c>
      <c r="G531" s="88"/>
    </row>
    <row r="532" spans="1:7" ht="11.25">
      <c r="A532" s="90">
        <v>240314</v>
      </c>
      <c r="B532" s="108" t="s">
        <v>2695</v>
      </c>
      <c r="C532" s="109">
        <v>44063</v>
      </c>
      <c r="D532" s="102">
        <v>0</v>
      </c>
      <c r="E532" s="96">
        <v>219005790</v>
      </c>
      <c r="F532" s="111" t="s">
        <v>193</v>
      </c>
      <c r="G532" s="88"/>
    </row>
    <row r="533" spans="1:7" ht="11.25">
      <c r="A533" s="90">
        <v>240314</v>
      </c>
      <c r="B533" s="108" t="s">
        <v>2695</v>
      </c>
      <c r="C533" s="109">
        <v>7548</v>
      </c>
      <c r="D533" s="102">
        <v>0</v>
      </c>
      <c r="E533" s="96" t="s">
        <v>194</v>
      </c>
      <c r="F533" s="111" t="s">
        <v>195</v>
      </c>
      <c r="G533" s="88"/>
    </row>
    <row r="534" spans="1:7" ht="11.25">
      <c r="A534" s="90">
        <v>240314</v>
      </c>
      <c r="B534" s="108" t="s">
        <v>2695</v>
      </c>
      <c r="C534" s="109">
        <v>10644</v>
      </c>
      <c r="D534" s="102">
        <v>0</v>
      </c>
      <c r="E534" s="96" t="s">
        <v>196</v>
      </c>
      <c r="F534" s="111" t="s">
        <v>197</v>
      </c>
      <c r="G534" s="88"/>
    </row>
    <row r="535" spans="1:7" ht="11.25">
      <c r="A535" s="90">
        <v>240314</v>
      </c>
      <c r="B535" s="108" t="s">
        <v>2695</v>
      </c>
      <c r="C535" s="109">
        <v>9771</v>
      </c>
      <c r="D535" s="102">
        <v>0</v>
      </c>
      <c r="E535" s="96" t="s">
        <v>198</v>
      </c>
      <c r="F535" s="111" t="s">
        <v>199</v>
      </c>
      <c r="G535" s="88"/>
    </row>
    <row r="536" spans="1:7" ht="11.25">
      <c r="A536" s="90">
        <v>240314</v>
      </c>
      <c r="B536" s="108" t="s">
        <v>2695</v>
      </c>
      <c r="C536" s="109">
        <v>10232</v>
      </c>
      <c r="D536" s="102">
        <v>0</v>
      </c>
      <c r="E536" s="96" t="s">
        <v>200</v>
      </c>
      <c r="F536" s="111" t="s">
        <v>201</v>
      </c>
      <c r="G536" s="88"/>
    </row>
    <row r="537" spans="1:7" ht="11.25">
      <c r="A537" s="90">
        <v>240314</v>
      </c>
      <c r="B537" s="108" t="s">
        <v>2695</v>
      </c>
      <c r="C537" s="109">
        <v>38726</v>
      </c>
      <c r="D537" s="102">
        <v>0</v>
      </c>
      <c r="E537" s="96" t="s">
        <v>202</v>
      </c>
      <c r="F537" s="111" t="s">
        <v>203</v>
      </c>
      <c r="G537" s="88"/>
    </row>
    <row r="538" spans="1:7" ht="11.25">
      <c r="A538" s="90">
        <v>240314</v>
      </c>
      <c r="B538" s="108" t="s">
        <v>2695</v>
      </c>
      <c r="C538" s="109">
        <v>17047</v>
      </c>
      <c r="D538" s="102">
        <v>0</v>
      </c>
      <c r="E538" s="96" t="s">
        <v>204</v>
      </c>
      <c r="F538" s="111" t="s">
        <v>205</v>
      </c>
      <c r="G538" s="88"/>
    </row>
    <row r="539" spans="1:7" ht="11.25">
      <c r="A539" s="90">
        <v>240314</v>
      </c>
      <c r="B539" s="108" t="s">
        <v>2695</v>
      </c>
      <c r="C539" s="109">
        <v>7728</v>
      </c>
      <c r="D539" s="102">
        <v>0</v>
      </c>
      <c r="E539" s="96" t="s">
        <v>206</v>
      </c>
      <c r="F539" s="111" t="s">
        <v>207</v>
      </c>
      <c r="G539" s="88"/>
    </row>
    <row r="540" spans="1:7" ht="11.25">
      <c r="A540" s="90">
        <v>240314</v>
      </c>
      <c r="B540" s="108" t="s">
        <v>2695</v>
      </c>
      <c r="C540" s="109">
        <v>13387</v>
      </c>
      <c r="D540" s="102">
        <v>0</v>
      </c>
      <c r="E540" s="96" t="s">
        <v>208</v>
      </c>
      <c r="F540" s="111" t="s">
        <v>209</v>
      </c>
      <c r="G540" s="88"/>
    </row>
    <row r="541" spans="1:7" ht="11.25">
      <c r="A541" s="90">
        <v>240314</v>
      </c>
      <c r="B541" s="108" t="s">
        <v>2695</v>
      </c>
      <c r="C541" s="109">
        <v>13615</v>
      </c>
      <c r="D541" s="102">
        <v>0</v>
      </c>
      <c r="E541" s="96" t="s">
        <v>210</v>
      </c>
      <c r="F541" s="111" t="s">
        <v>211</v>
      </c>
      <c r="G541" s="88"/>
    </row>
    <row r="542" spans="1:7" ht="11.25">
      <c r="A542" s="90">
        <v>240314</v>
      </c>
      <c r="B542" s="108" t="s">
        <v>2695</v>
      </c>
      <c r="C542" s="109">
        <v>23024</v>
      </c>
      <c r="D542" s="102">
        <v>0</v>
      </c>
      <c r="E542" s="96" t="s">
        <v>212</v>
      </c>
      <c r="F542" s="111" t="s">
        <v>213</v>
      </c>
      <c r="G542" s="88"/>
    </row>
    <row r="543" spans="1:7" ht="11.25">
      <c r="A543" s="90">
        <v>240314</v>
      </c>
      <c r="B543" s="108" t="s">
        <v>2695</v>
      </c>
      <c r="C543" s="109">
        <v>8497</v>
      </c>
      <c r="D543" s="102">
        <v>0</v>
      </c>
      <c r="E543" s="96" t="s">
        <v>214</v>
      </c>
      <c r="F543" s="111" t="s">
        <v>215</v>
      </c>
      <c r="G543" s="88"/>
    </row>
    <row r="544" spans="1:7" ht="11.25">
      <c r="A544" s="90">
        <v>240314</v>
      </c>
      <c r="B544" s="108" t="s">
        <v>2695</v>
      </c>
      <c r="C544" s="109">
        <v>42512</v>
      </c>
      <c r="D544" s="102">
        <v>0</v>
      </c>
      <c r="E544" s="96" t="s">
        <v>216</v>
      </c>
      <c r="F544" s="111" t="s">
        <v>217</v>
      </c>
      <c r="G544" s="88"/>
    </row>
    <row r="545" spans="1:7" ht="11.25">
      <c r="A545" s="90">
        <v>240314</v>
      </c>
      <c r="B545" s="108" t="s">
        <v>2695</v>
      </c>
      <c r="C545" s="109">
        <v>22354</v>
      </c>
      <c r="D545" s="102">
        <v>0</v>
      </c>
      <c r="E545" s="96" t="s">
        <v>218</v>
      </c>
      <c r="F545" s="111" t="s">
        <v>219</v>
      </c>
      <c r="G545" s="88"/>
    </row>
    <row r="546" spans="1:7" ht="11.25">
      <c r="A546" s="90">
        <v>240314</v>
      </c>
      <c r="B546" s="108" t="s">
        <v>2695</v>
      </c>
      <c r="C546" s="109">
        <v>20321</v>
      </c>
      <c r="D546" s="102">
        <v>0</v>
      </c>
      <c r="E546" s="96" t="s">
        <v>220</v>
      </c>
      <c r="F546" s="111" t="s">
        <v>221</v>
      </c>
      <c r="G546" s="88"/>
    </row>
    <row r="547" spans="1:7" ht="11.25">
      <c r="A547" s="90">
        <v>240314</v>
      </c>
      <c r="B547" s="108" t="s">
        <v>2695</v>
      </c>
      <c r="C547" s="109">
        <v>37156</v>
      </c>
      <c r="D547" s="102">
        <v>0</v>
      </c>
      <c r="E547" s="96" t="s">
        <v>222</v>
      </c>
      <c r="F547" s="111" t="s">
        <v>223</v>
      </c>
      <c r="G547" s="88"/>
    </row>
    <row r="548" spans="1:7" ht="11.25">
      <c r="A548" s="90">
        <v>240314</v>
      </c>
      <c r="B548" s="108" t="s">
        <v>2695</v>
      </c>
      <c r="C548" s="109">
        <v>63586</v>
      </c>
      <c r="D548" s="102">
        <v>0</v>
      </c>
      <c r="E548" s="96" t="s">
        <v>224</v>
      </c>
      <c r="F548" s="111" t="s">
        <v>225</v>
      </c>
      <c r="G548" s="88"/>
    </row>
    <row r="549" spans="1:7" ht="11.25">
      <c r="A549" s="90">
        <v>240314</v>
      </c>
      <c r="B549" s="108" t="s">
        <v>2695</v>
      </c>
      <c r="C549" s="109">
        <v>30282</v>
      </c>
      <c r="D549" s="102">
        <v>0</v>
      </c>
      <c r="E549" s="96" t="s">
        <v>2453</v>
      </c>
      <c r="F549" s="111" t="s">
        <v>226</v>
      </c>
      <c r="G549" s="88"/>
    </row>
    <row r="550" spans="1:7" ht="11.25">
      <c r="A550" s="90">
        <v>240314</v>
      </c>
      <c r="B550" s="108" t="s">
        <v>2695</v>
      </c>
      <c r="C550" s="109">
        <v>17841</v>
      </c>
      <c r="D550" s="102">
        <v>0</v>
      </c>
      <c r="E550" s="96" t="s">
        <v>227</v>
      </c>
      <c r="F550" s="111" t="s">
        <v>228</v>
      </c>
      <c r="G550" s="88"/>
    </row>
    <row r="551" spans="1:7" ht="11.25">
      <c r="A551" s="90">
        <v>240314</v>
      </c>
      <c r="B551" s="108" t="s">
        <v>2695</v>
      </c>
      <c r="C551" s="109">
        <v>31153</v>
      </c>
      <c r="D551" s="102">
        <v>0</v>
      </c>
      <c r="E551" s="96" t="s">
        <v>229</v>
      </c>
      <c r="F551" s="111" t="s">
        <v>230</v>
      </c>
      <c r="G551" s="88"/>
    </row>
    <row r="552" spans="1:7" ht="11.25">
      <c r="A552" s="90">
        <v>240314</v>
      </c>
      <c r="B552" s="108" t="s">
        <v>2695</v>
      </c>
      <c r="C552" s="109">
        <v>17183</v>
      </c>
      <c r="D552" s="102">
        <v>0</v>
      </c>
      <c r="E552" s="96" t="s">
        <v>231</v>
      </c>
      <c r="F552" s="111" t="s">
        <v>232</v>
      </c>
      <c r="G552" s="88"/>
    </row>
    <row r="553" spans="1:7" ht="11.25">
      <c r="A553" s="90">
        <v>240314</v>
      </c>
      <c r="B553" s="108" t="s">
        <v>2695</v>
      </c>
      <c r="C553" s="109">
        <v>31777</v>
      </c>
      <c r="D553" s="102">
        <v>0</v>
      </c>
      <c r="E553" s="96" t="s">
        <v>233</v>
      </c>
      <c r="F553" s="111" t="s">
        <v>234</v>
      </c>
      <c r="G553" s="88"/>
    </row>
    <row r="554" spans="1:7" ht="11.25">
      <c r="A554" s="90">
        <v>240314</v>
      </c>
      <c r="B554" s="108" t="s">
        <v>2695</v>
      </c>
      <c r="C554" s="109">
        <v>63415</v>
      </c>
      <c r="D554" s="102">
        <v>0</v>
      </c>
      <c r="E554" s="96" t="s">
        <v>235</v>
      </c>
      <c r="F554" s="111" t="s">
        <v>236</v>
      </c>
      <c r="G554" s="88"/>
    </row>
    <row r="555" spans="1:7" ht="11.25">
      <c r="A555" s="90">
        <v>240314</v>
      </c>
      <c r="B555" s="108" t="s">
        <v>2695</v>
      </c>
      <c r="C555" s="109">
        <v>27254</v>
      </c>
      <c r="D555" s="102">
        <v>0</v>
      </c>
      <c r="E555" s="96" t="s">
        <v>237</v>
      </c>
      <c r="F555" s="111" t="s">
        <v>238</v>
      </c>
      <c r="G555" s="88"/>
    </row>
    <row r="556" spans="1:7" ht="11.25">
      <c r="A556" s="90">
        <v>240314</v>
      </c>
      <c r="B556" s="108" t="s">
        <v>2695</v>
      </c>
      <c r="C556" s="109">
        <v>27585</v>
      </c>
      <c r="D556" s="102">
        <v>0</v>
      </c>
      <c r="E556" s="96" t="s">
        <v>239</v>
      </c>
      <c r="F556" s="111" t="s">
        <v>240</v>
      </c>
      <c r="G556" s="88"/>
    </row>
    <row r="557" spans="1:7" ht="11.25">
      <c r="A557" s="90">
        <v>240314</v>
      </c>
      <c r="B557" s="108" t="s">
        <v>2695</v>
      </c>
      <c r="C557" s="109">
        <v>5669</v>
      </c>
      <c r="D557" s="102">
        <v>0</v>
      </c>
      <c r="E557" s="96" t="s">
        <v>241</v>
      </c>
      <c r="F557" s="111" t="s">
        <v>242</v>
      </c>
      <c r="G557" s="88"/>
    </row>
    <row r="558" spans="1:7" ht="11.25">
      <c r="A558" s="90">
        <v>240314</v>
      </c>
      <c r="B558" s="108" t="s">
        <v>2695</v>
      </c>
      <c r="C558" s="109">
        <v>15162</v>
      </c>
      <c r="D558" s="102">
        <v>0</v>
      </c>
      <c r="E558" s="96" t="s">
        <v>243</v>
      </c>
      <c r="F558" s="111" t="s">
        <v>244</v>
      </c>
      <c r="G558" s="88"/>
    </row>
    <row r="559" spans="1:7" ht="11.25">
      <c r="A559" s="90">
        <v>240314</v>
      </c>
      <c r="B559" s="108" t="s">
        <v>2695</v>
      </c>
      <c r="C559" s="109">
        <v>22943</v>
      </c>
      <c r="D559" s="102">
        <v>0</v>
      </c>
      <c r="E559" s="96" t="s">
        <v>245</v>
      </c>
      <c r="F559" s="111" t="s">
        <v>246</v>
      </c>
      <c r="G559" s="88"/>
    </row>
    <row r="560" spans="1:7" ht="11.25">
      <c r="A560" s="90">
        <v>240314</v>
      </c>
      <c r="B560" s="108" t="s">
        <v>2695</v>
      </c>
      <c r="C560" s="109">
        <v>25813</v>
      </c>
      <c r="D560" s="102">
        <v>0</v>
      </c>
      <c r="E560" s="96" t="s">
        <v>247</v>
      </c>
      <c r="F560" s="111" t="s">
        <v>248</v>
      </c>
      <c r="G560" s="88"/>
    </row>
    <row r="561" spans="1:7" ht="11.25">
      <c r="A561" s="90">
        <v>240314</v>
      </c>
      <c r="B561" s="108" t="s">
        <v>2695</v>
      </c>
      <c r="C561" s="109">
        <v>33317</v>
      </c>
      <c r="D561" s="102">
        <v>0</v>
      </c>
      <c r="E561" s="96" t="s">
        <v>249</v>
      </c>
      <c r="F561" s="111" t="s">
        <v>250</v>
      </c>
      <c r="G561" s="88"/>
    </row>
    <row r="562" spans="1:7" ht="11.25">
      <c r="A562" s="90">
        <v>240314</v>
      </c>
      <c r="B562" s="108" t="s">
        <v>2695</v>
      </c>
      <c r="C562" s="109">
        <v>30629</v>
      </c>
      <c r="D562" s="102">
        <v>0</v>
      </c>
      <c r="E562" s="96" t="s">
        <v>251</v>
      </c>
      <c r="F562" s="111" t="s">
        <v>252</v>
      </c>
      <c r="G562" s="88"/>
    </row>
    <row r="563" spans="1:7" ht="11.25">
      <c r="A563" s="90">
        <v>240314</v>
      </c>
      <c r="B563" s="108" t="s">
        <v>2695</v>
      </c>
      <c r="C563" s="109">
        <v>89737</v>
      </c>
      <c r="D563" s="102">
        <v>0</v>
      </c>
      <c r="E563" s="96" t="s">
        <v>253</v>
      </c>
      <c r="F563" s="111" t="s">
        <v>154</v>
      </c>
      <c r="G563" s="88"/>
    </row>
    <row r="564" spans="1:7" ht="11.25">
      <c r="A564" s="90">
        <v>240314</v>
      </c>
      <c r="B564" s="108" t="s">
        <v>2695</v>
      </c>
      <c r="C564" s="109">
        <v>17888</v>
      </c>
      <c r="D564" s="102">
        <v>0</v>
      </c>
      <c r="E564" s="96" t="s">
        <v>254</v>
      </c>
      <c r="F564" s="111" t="s">
        <v>255</v>
      </c>
      <c r="G564" s="88"/>
    </row>
    <row r="565" spans="1:7" ht="11.25">
      <c r="A565" s="90">
        <v>240314</v>
      </c>
      <c r="B565" s="108" t="s">
        <v>2695</v>
      </c>
      <c r="C565" s="109">
        <v>24443</v>
      </c>
      <c r="D565" s="102">
        <v>0</v>
      </c>
      <c r="E565" s="96" t="s">
        <v>256</v>
      </c>
      <c r="F565" s="111" t="s">
        <v>257</v>
      </c>
      <c r="G565" s="88"/>
    </row>
    <row r="566" spans="1:7" ht="11.25">
      <c r="A566" s="90">
        <v>240314</v>
      </c>
      <c r="B566" s="108" t="s">
        <v>2695</v>
      </c>
      <c r="C566" s="109">
        <v>13845</v>
      </c>
      <c r="D566" s="102">
        <v>0</v>
      </c>
      <c r="E566" s="96" t="s">
        <v>258</v>
      </c>
      <c r="F566" s="111" t="s">
        <v>259</v>
      </c>
      <c r="G566" s="88"/>
    </row>
    <row r="567" spans="1:7" ht="11.25">
      <c r="A567" s="90">
        <v>240314</v>
      </c>
      <c r="B567" s="108" t="s">
        <v>2695</v>
      </c>
      <c r="C567" s="109">
        <v>10568</v>
      </c>
      <c r="D567" s="102">
        <v>0</v>
      </c>
      <c r="E567" s="96" t="s">
        <v>260</v>
      </c>
      <c r="F567" s="111" t="s">
        <v>261</v>
      </c>
      <c r="G567" s="88"/>
    </row>
    <row r="568" spans="1:7" ht="11.25">
      <c r="A568" s="90">
        <v>240314</v>
      </c>
      <c r="B568" s="108" t="s">
        <v>2695</v>
      </c>
      <c r="C568" s="109">
        <v>8717</v>
      </c>
      <c r="D568" s="102">
        <v>0</v>
      </c>
      <c r="E568" s="96" t="s">
        <v>262</v>
      </c>
      <c r="F568" s="111" t="s">
        <v>263</v>
      </c>
      <c r="G568" s="88"/>
    </row>
    <row r="569" spans="1:7" ht="11.25">
      <c r="A569" s="90">
        <v>240314</v>
      </c>
      <c r="B569" s="108" t="s">
        <v>2695</v>
      </c>
      <c r="C569" s="109">
        <v>47285</v>
      </c>
      <c r="D569" s="102">
        <v>0</v>
      </c>
      <c r="E569" s="96" t="s">
        <v>264</v>
      </c>
      <c r="F569" s="111" t="s">
        <v>265</v>
      </c>
      <c r="G569" s="88"/>
    </row>
    <row r="570" spans="1:7" ht="11.25">
      <c r="A570" s="90">
        <v>240314</v>
      </c>
      <c r="B570" s="108" t="s">
        <v>2695</v>
      </c>
      <c r="C570" s="109">
        <v>20909</v>
      </c>
      <c r="D570" s="102">
        <v>0</v>
      </c>
      <c r="E570" s="96">
        <v>213013030</v>
      </c>
      <c r="F570" s="111" t="s">
        <v>266</v>
      </c>
      <c r="G570" s="88"/>
    </row>
    <row r="571" spans="1:7" ht="11.25">
      <c r="A571" s="90">
        <v>240314</v>
      </c>
      <c r="B571" s="108" t="s">
        <v>2695</v>
      </c>
      <c r="C571" s="109">
        <v>16325</v>
      </c>
      <c r="D571" s="102">
        <v>0</v>
      </c>
      <c r="E571" s="96" t="s">
        <v>267</v>
      </c>
      <c r="F571" s="111" t="s">
        <v>268</v>
      </c>
      <c r="G571" s="88"/>
    </row>
    <row r="572" spans="1:7" ht="11.25">
      <c r="A572" s="90">
        <v>240314</v>
      </c>
      <c r="B572" s="108" t="s">
        <v>2695</v>
      </c>
      <c r="C572" s="109">
        <v>87601</v>
      </c>
      <c r="D572" s="102">
        <v>0</v>
      </c>
      <c r="E572" s="96" t="s">
        <v>269</v>
      </c>
      <c r="F572" s="111" t="s">
        <v>270</v>
      </c>
      <c r="G572" s="88"/>
    </row>
    <row r="573" spans="1:7" ht="11.25">
      <c r="A573" s="90">
        <v>240314</v>
      </c>
      <c r="B573" s="108" t="s">
        <v>2695</v>
      </c>
      <c r="C573" s="109">
        <v>9936</v>
      </c>
      <c r="D573" s="102">
        <v>0</v>
      </c>
      <c r="E573" s="96" t="s">
        <v>271</v>
      </c>
      <c r="F573" s="111" t="s">
        <v>272</v>
      </c>
      <c r="G573" s="88"/>
    </row>
    <row r="574" spans="1:7" ht="11.25">
      <c r="A574" s="90">
        <v>240314</v>
      </c>
      <c r="B574" s="108" t="s">
        <v>2695</v>
      </c>
      <c r="C574" s="109">
        <v>35033</v>
      </c>
      <c r="D574" s="102">
        <v>0</v>
      </c>
      <c r="E574" s="96">
        <v>217413074</v>
      </c>
      <c r="F574" s="111" t="s">
        <v>273</v>
      </c>
      <c r="G574" s="88"/>
    </row>
    <row r="575" spans="1:7" ht="11.25">
      <c r="A575" s="90">
        <v>240314</v>
      </c>
      <c r="B575" s="108" t="s">
        <v>2695</v>
      </c>
      <c r="C575" s="109">
        <v>36648</v>
      </c>
      <c r="D575" s="102">
        <v>0</v>
      </c>
      <c r="E575" s="96">
        <v>214013140</v>
      </c>
      <c r="F575" s="111" t="s">
        <v>274</v>
      </c>
      <c r="G575" s="88"/>
    </row>
    <row r="576" spans="1:7" ht="11.25">
      <c r="A576" s="90">
        <v>240314</v>
      </c>
      <c r="B576" s="108" t="s">
        <v>2695</v>
      </c>
      <c r="C576" s="109">
        <v>14067</v>
      </c>
      <c r="D576" s="102">
        <v>0</v>
      </c>
      <c r="E576" s="96" t="s">
        <v>275</v>
      </c>
      <c r="F576" s="111" t="s">
        <v>276</v>
      </c>
      <c r="G576" s="88"/>
    </row>
    <row r="577" spans="1:7" ht="11.25">
      <c r="A577" s="90">
        <v>240314</v>
      </c>
      <c r="B577" s="108" t="s">
        <v>2695</v>
      </c>
      <c r="C577" s="109">
        <v>20593</v>
      </c>
      <c r="D577" s="102">
        <v>0</v>
      </c>
      <c r="E577" s="96" t="s">
        <v>277</v>
      </c>
      <c r="F577" s="111" t="s">
        <v>278</v>
      </c>
      <c r="G577" s="88"/>
    </row>
    <row r="578" spans="1:7" ht="11.25">
      <c r="A578" s="90">
        <v>240314</v>
      </c>
      <c r="B578" s="108" t="s">
        <v>2695</v>
      </c>
      <c r="C578" s="109">
        <v>28810</v>
      </c>
      <c r="D578" s="102">
        <v>0</v>
      </c>
      <c r="E578" s="96" t="s">
        <v>279</v>
      </c>
      <c r="F578" s="111" t="s">
        <v>2705</v>
      </c>
      <c r="G578" s="88"/>
    </row>
    <row r="579" spans="1:7" ht="11.25">
      <c r="A579" s="90">
        <v>240314</v>
      </c>
      <c r="B579" s="108" t="s">
        <v>2695</v>
      </c>
      <c r="C579" s="109">
        <v>23510</v>
      </c>
      <c r="D579" s="102">
        <v>0</v>
      </c>
      <c r="E579" s="96" t="s">
        <v>280</v>
      </c>
      <c r="F579" s="111" t="s">
        <v>281</v>
      </c>
      <c r="G579" s="88"/>
    </row>
    <row r="580" spans="1:7" ht="11.25">
      <c r="A580" s="90">
        <v>240314</v>
      </c>
      <c r="B580" s="108" t="s">
        <v>2695</v>
      </c>
      <c r="C580" s="109">
        <v>116765</v>
      </c>
      <c r="D580" s="102">
        <v>0</v>
      </c>
      <c r="E580" s="96" t="s">
        <v>282</v>
      </c>
      <c r="F580" s="111" t="s">
        <v>283</v>
      </c>
      <c r="G580" s="88"/>
    </row>
    <row r="581" spans="1:7" ht="11.25">
      <c r="A581" s="90">
        <v>240314</v>
      </c>
      <c r="B581" s="108" t="s">
        <v>2695</v>
      </c>
      <c r="C581" s="109">
        <v>11778</v>
      </c>
      <c r="D581" s="102">
        <v>0</v>
      </c>
      <c r="E581" s="96" t="s">
        <v>284</v>
      </c>
      <c r="F581" s="111" t="s">
        <v>285</v>
      </c>
      <c r="G581" s="88"/>
    </row>
    <row r="582" spans="1:7" ht="11.25">
      <c r="A582" s="90">
        <v>240314</v>
      </c>
      <c r="B582" s="108" t="s">
        <v>2695</v>
      </c>
      <c r="C582" s="109">
        <v>20567</v>
      </c>
      <c r="D582" s="102">
        <v>0</v>
      </c>
      <c r="E582" s="96" t="s">
        <v>286</v>
      </c>
      <c r="F582" s="111" t="s">
        <v>287</v>
      </c>
      <c r="G582" s="88"/>
    </row>
    <row r="583" spans="1:7" ht="11.25">
      <c r="A583" s="90">
        <v>240314</v>
      </c>
      <c r="B583" s="108" t="s">
        <v>2695</v>
      </c>
      <c r="C583" s="109">
        <v>25601</v>
      </c>
      <c r="D583" s="102">
        <v>0</v>
      </c>
      <c r="E583" s="96" t="s">
        <v>288</v>
      </c>
      <c r="F583" s="111" t="s">
        <v>289</v>
      </c>
      <c r="G583" s="88"/>
    </row>
    <row r="584" spans="1:7" ht="11.25">
      <c r="A584" s="90">
        <v>240314</v>
      </c>
      <c r="B584" s="108" t="s">
        <v>2695</v>
      </c>
      <c r="C584" s="109">
        <v>41088</v>
      </c>
      <c r="D584" s="102">
        <v>0</v>
      </c>
      <c r="E584" s="96" t="s">
        <v>290</v>
      </c>
      <c r="F584" s="111" t="s">
        <v>291</v>
      </c>
      <c r="G584" s="88"/>
    </row>
    <row r="585" spans="1:7" ht="11.25">
      <c r="A585" s="90">
        <v>240314</v>
      </c>
      <c r="B585" s="108" t="s">
        <v>2695</v>
      </c>
      <c r="C585" s="109">
        <v>24120</v>
      </c>
      <c r="D585" s="102">
        <v>0</v>
      </c>
      <c r="E585" s="96" t="s">
        <v>292</v>
      </c>
      <c r="F585" s="111" t="s">
        <v>293</v>
      </c>
      <c r="G585" s="88"/>
    </row>
    <row r="586" spans="1:7" ht="11.25">
      <c r="A586" s="90">
        <v>240314</v>
      </c>
      <c r="B586" s="108" t="s">
        <v>2695</v>
      </c>
      <c r="C586" s="109">
        <v>86121</v>
      </c>
      <c r="D586" s="102">
        <v>0</v>
      </c>
      <c r="E586" s="96" t="s">
        <v>294</v>
      </c>
      <c r="F586" s="111" t="s">
        <v>295</v>
      </c>
      <c r="G586" s="88"/>
    </row>
    <row r="587" spans="1:7" ht="11.25">
      <c r="A587" s="90">
        <v>240314</v>
      </c>
      <c r="B587" s="108" t="s">
        <v>2695</v>
      </c>
      <c r="C587" s="109">
        <v>21734</v>
      </c>
      <c r="D587" s="102">
        <v>0</v>
      </c>
      <c r="E587" s="96">
        <v>215813458</v>
      </c>
      <c r="F587" s="111" t="s">
        <v>296</v>
      </c>
      <c r="G587" s="88"/>
    </row>
    <row r="588" spans="1:7" ht="11.25">
      <c r="A588" s="90">
        <v>240314</v>
      </c>
      <c r="B588" s="108" t="s">
        <v>2695</v>
      </c>
      <c r="C588" s="109">
        <v>77667</v>
      </c>
      <c r="D588" s="102">
        <v>0</v>
      </c>
      <c r="E588" s="96">
        <v>216813468</v>
      </c>
      <c r="F588" s="111" t="s">
        <v>297</v>
      </c>
      <c r="G588" s="88"/>
    </row>
    <row r="589" spans="1:7" ht="11.25">
      <c r="A589" s="90">
        <v>240314</v>
      </c>
      <c r="B589" s="108" t="s">
        <v>2695</v>
      </c>
      <c r="C589" s="109">
        <v>34025</v>
      </c>
      <c r="D589" s="102">
        <v>0</v>
      </c>
      <c r="E589" s="96" t="s">
        <v>298</v>
      </c>
      <c r="F589" s="111" t="s">
        <v>299</v>
      </c>
      <c r="G589" s="88"/>
    </row>
    <row r="590" spans="1:7" ht="11.25">
      <c r="A590" s="90">
        <v>240314</v>
      </c>
      <c r="B590" s="108" t="s">
        <v>2695</v>
      </c>
      <c r="C590" s="109">
        <v>42361</v>
      </c>
      <c r="D590" s="102">
        <v>0</v>
      </c>
      <c r="E590" s="96" t="s">
        <v>300</v>
      </c>
      <c r="F590" s="111" t="s">
        <v>301</v>
      </c>
      <c r="G590" s="88"/>
    </row>
    <row r="591" spans="1:7" ht="11.25">
      <c r="A591" s="90">
        <v>240314</v>
      </c>
      <c r="B591" s="108" t="s">
        <v>2695</v>
      </c>
      <c r="C591" s="109">
        <v>11244</v>
      </c>
      <c r="D591" s="102">
        <v>0</v>
      </c>
      <c r="E591" s="96" t="s">
        <v>302</v>
      </c>
      <c r="F591" s="111" t="s">
        <v>303</v>
      </c>
      <c r="G591" s="88"/>
    </row>
    <row r="592" spans="1:7" ht="11.25">
      <c r="A592" s="90">
        <v>240314</v>
      </c>
      <c r="B592" s="108" t="s">
        <v>2695</v>
      </c>
      <c r="C592" s="109">
        <v>29082</v>
      </c>
      <c r="D592" s="102">
        <v>0</v>
      </c>
      <c r="E592" s="96">
        <v>210013600</v>
      </c>
      <c r="F592" s="111" t="s">
        <v>304</v>
      </c>
      <c r="G592" s="88"/>
    </row>
    <row r="593" spans="1:7" ht="11.25">
      <c r="A593" s="90">
        <v>240314</v>
      </c>
      <c r="B593" s="108" t="s">
        <v>2695</v>
      </c>
      <c r="C593" s="109">
        <v>9379</v>
      </c>
      <c r="D593" s="102">
        <v>0</v>
      </c>
      <c r="E593" s="96" t="s">
        <v>305</v>
      </c>
      <c r="F593" s="111" t="s">
        <v>306</v>
      </c>
      <c r="G593" s="88"/>
    </row>
    <row r="594" spans="1:7" ht="11.25">
      <c r="A594" s="90">
        <v>240314</v>
      </c>
      <c r="B594" s="108" t="s">
        <v>2695</v>
      </c>
      <c r="C594" s="109">
        <v>24160</v>
      </c>
      <c r="D594" s="102">
        <v>0</v>
      </c>
      <c r="E594" s="96" t="s">
        <v>307</v>
      </c>
      <c r="F594" s="111" t="s">
        <v>308</v>
      </c>
      <c r="G594" s="88"/>
    </row>
    <row r="595" spans="1:7" ht="11.25">
      <c r="A595" s="90">
        <v>240314</v>
      </c>
      <c r="B595" s="108" t="s">
        <v>2695</v>
      </c>
      <c r="C595" s="109">
        <v>20334</v>
      </c>
      <c r="D595" s="102">
        <v>0</v>
      </c>
      <c r="E595" s="96" t="s">
        <v>309</v>
      </c>
      <c r="F595" s="111" t="s">
        <v>310</v>
      </c>
      <c r="G595" s="88"/>
    </row>
    <row r="596" spans="1:7" ht="11.25">
      <c r="A596" s="90">
        <v>240314</v>
      </c>
      <c r="B596" s="108" t="s">
        <v>2695</v>
      </c>
      <c r="C596" s="109">
        <v>53082</v>
      </c>
      <c r="D596" s="102">
        <v>0</v>
      </c>
      <c r="E596" s="96" t="s">
        <v>311</v>
      </c>
      <c r="F596" s="111" t="s">
        <v>312</v>
      </c>
      <c r="G596" s="88"/>
    </row>
    <row r="597" spans="1:7" ht="11.25">
      <c r="A597" s="90">
        <v>240314</v>
      </c>
      <c r="B597" s="108" t="s">
        <v>2695</v>
      </c>
      <c r="C597" s="109">
        <v>22161</v>
      </c>
      <c r="D597" s="102">
        <v>0</v>
      </c>
      <c r="E597" s="96">
        <v>215513655</v>
      </c>
      <c r="F597" s="111" t="s">
        <v>313</v>
      </c>
      <c r="G597" s="88"/>
    </row>
    <row r="598" spans="1:7" ht="11.25">
      <c r="A598" s="90">
        <v>240314</v>
      </c>
      <c r="B598" s="108" t="s">
        <v>2695</v>
      </c>
      <c r="C598" s="109">
        <v>54870</v>
      </c>
      <c r="D598" s="102">
        <v>0</v>
      </c>
      <c r="E598" s="96">
        <v>215713657</v>
      </c>
      <c r="F598" s="111" t="s">
        <v>314</v>
      </c>
      <c r="G598" s="88"/>
    </row>
    <row r="599" spans="1:7" ht="11.25">
      <c r="A599" s="90">
        <v>240314</v>
      </c>
      <c r="B599" s="108" t="s">
        <v>2695</v>
      </c>
      <c r="C599" s="109">
        <v>37787</v>
      </c>
      <c r="D599" s="102">
        <v>0</v>
      </c>
      <c r="E599" s="96">
        <v>216713667</v>
      </c>
      <c r="F599" s="111" t="s">
        <v>315</v>
      </c>
      <c r="G599" s="88"/>
    </row>
    <row r="600" spans="1:7" ht="11.25">
      <c r="A600" s="90">
        <v>240314</v>
      </c>
      <c r="B600" s="108" t="s">
        <v>2695</v>
      </c>
      <c r="C600" s="109">
        <v>58488</v>
      </c>
      <c r="D600" s="102">
        <v>0</v>
      </c>
      <c r="E600" s="96" t="s">
        <v>316</v>
      </c>
      <c r="F600" s="111" t="s">
        <v>317</v>
      </c>
      <c r="G600" s="88"/>
    </row>
    <row r="601" spans="1:7" ht="11.25">
      <c r="A601" s="90">
        <v>240314</v>
      </c>
      <c r="B601" s="108" t="s">
        <v>2695</v>
      </c>
      <c r="C601" s="109">
        <v>22124</v>
      </c>
      <c r="D601" s="102">
        <v>0</v>
      </c>
      <c r="E601" s="96" t="s">
        <v>318</v>
      </c>
      <c r="F601" s="111" t="s">
        <v>319</v>
      </c>
      <c r="G601" s="88"/>
    </row>
    <row r="602" spans="1:7" ht="11.25">
      <c r="A602" s="90">
        <v>240314</v>
      </c>
      <c r="B602" s="108" t="s">
        <v>2695</v>
      </c>
      <c r="C602" s="109">
        <v>30181</v>
      </c>
      <c r="D602" s="102">
        <v>0</v>
      </c>
      <c r="E602" s="96">
        <v>218313683</v>
      </c>
      <c r="F602" s="111" t="s">
        <v>320</v>
      </c>
      <c r="G602" s="88"/>
    </row>
    <row r="603" spans="1:7" ht="11.25">
      <c r="A603" s="90">
        <v>240314</v>
      </c>
      <c r="B603" s="108" t="s">
        <v>2695</v>
      </c>
      <c r="C603" s="109">
        <v>52209</v>
      </c>
      <c r="D603" s="102">
        <v>0</v>
      </c>
      <c r="E603" s="96">
        <v>218813688</v>
      </c>
      <c r="F603" s="111" t="s">
        <v>321</v>
      </c>
      <c r="G603" s="88"/>
    </row>
    <row r="604" spans="1:7" ht="11.25">
      <c r="A604" s="90">
        <v>240314</v>
      </c>
      <c r="B604" s="108" t="s">
        <v>2695</v>
      </c>
      <c r="C604" s="109">
        <v>34114</v>
      </c>
      <c r="D604" s="102">
        <v>0</v>
      </c>
      <c r="E604" s="96" t="s">
        <v>322</v>
      </c>
      <c r="F604" s="111" t="s">
        <v>323</v>
      </c>
      <c r="G604" s="88"/>
    </row>
    <row r="605" spans="1:7" ht="11.25">
      <c r="A605" s="90">
        <v>240314</v>
      </c>
      <c r="B605" s="108" t="s">
        <v>2695</v>
      </c>
      <c r="C605" s="109">
        <v>13036</v>
      </c>
      <c r="D605" s="102">
        <v>0</v>
      </c>
      <c r="E605" s="96" t="s">
        <v>324</v>
      </c>
      <c r="F605" s="111" t="s">
        <v>325</v>
      </c>
      <c r="G605" s="88"/>
    </row>
    <row r="606" spans="1:7" ht="11.25">
      <c r="A606" s="90">
        <v>240314</v>
      </c>
      <c r="B606" s="108" t="s">
        <v>2695</v>
      </c>
      <c r="C606" s="109">
        <v>25380</v>
      </c>
      <c r="D606" s="102">
        <v>0</v>
      </c>
      <c r="E606" s="96" t="s">
        <v>326</v>
      </c>
      <c r="F606" s="111" t="s">
        <v>327</v>
      </c>
      <c r="G606" s="88"/>
    </row>
    <row r="607" spans="1:7" ht="11.25">
      <c r="A607" s="90">
        <v>240314</v>
      </c>
      <c r="B607" s="108" t="s">
        <v>2695</v>
      </c>
      <c r="C607" s="109">
        <v>45392</v>
      </c>
      <c r="D607" s="102">
        <v>0</v>
      </c>
      <c r="E607" s="96" t="s">
        <v>328</v>
      </c>
      <c r="F607" s="111" t="s">
        <v>329</v>
      </c>
      <c r="G607" s="88"/>
    </row>
    <row r="608" spans="1:7" ht="11.25">
      <c r="A608" s="90">
        <v>240314</v>
      </c>
      <c r="B608" s="108" t="s">
        <v>2695</v>
      </c>
      <c r="C608" s="109">
        <v>62961</v>
      </c>
      <c r="D608" s="102">
        <v>0</v>
      </c>
      <c r="E608" s="96" t="s">
        <v>330</v>
      </c>
      <c r="F608" s="111" t="s">
        <v>331</v>
      </c>
      <c r="G608" s="88"/>
    </row>
    <row r="609" spans="1:7" ht="11.25">
      <c r="A609" s="90">
        <v>240314</v>
      </c>
      <c r="B609" s="108" t="s">
        <v>2695</v>
      </c>
      <c r="C609" s="109">
        <v>24803</v>
      </c>
      <c r="D609" s="102">
        <v>0</v>
      </c>
      <c r="E609" s="96" t="s">
        <v>332</v>
      </c>
      <c r="F609" s="111" t="s">
        <v>333</v>
      </c>
      <c r="G609" s="88"/>
    </row>
    <row r="610" spans="1:7" ht="11.25">
      <c r="A610" s="90">
        <v>240314</v>
      </c>
      <c r="B610" s="108" t="s">
        <v>2695</v>
      </c>
      <c r="C610" s="109">
        <v>29156</v>
      </c>
      <c r="D610" s="102">
        <v>0</v>
      </c>
      <c r="E610" s="96" t="s">
        <v>334</v>
      </c>
      <c r="F610" s="111" t="s">
        <v>335</v>
      </c>
      <c r="G610" s="88"/>
    </row>
    <row r="611" spans="1:7" ht="11.25">
      <c r="A611" s="90">
        <v>240314</v>
      </c>
      <c r="B611" s="108" t="s">
        <v>2695</v>
      </c>
      <c r="C611" s="109">
        <v>18706</v>
      </c>
      <c r="D611" s="102">
        <v>0</v>
      </c>
      <c r="E611" s="96" t="s">
        <v>336</v>
      </c>
      <c r="F611" s="111" t="s">
        <v>337</v>
      </c>
      <c r="G611" s="88"/>
    </row>
    <row r="612" spans="1:7" ht="11.25">
      <c r="A612" s="90">
        <v>240314</v>
      </c>
      <c r="B612" s="108" t="s">
        <v>2695</v>
      </c>
      <c r="C612" s="109">
        <v>2397</v>
      </c>
      <c r="D612" s="102">
        <v>0</v>
      </c>
      <c r="E612" s="96" t="s">
        <v>338</v>
      </c>
      <c r="F612" s="111" t="s">
        <v>339</v>
      </c>
      <c r="G612" s="88"/>
    </row>
    <row r="613" spans="1:7" ht="11.25">
      <c r="A613" s="90">
        <v>240314</v>
      </c>
      <c r="B613" s="108" t="s">
        <v>2695</v>
      </c>
      <c r="C613" s="109">
        <v>19744</v>
      </c>
      <c r="D613" s="102">
        <v>0</v>
      </c>
      <c r="E613" s="96" t="s">
        <v>340</v>
      </c>
      <c r="F613" s="111" t="s">
        <v>341</v>
      </c>
      <c r="G613" s="88"/>
    </row>
    <row r="614" spans="1:7" ht="11.25">
      <c r="A614" s="90">
        <v>240314</v>
      </c>
      <c r="B614" s="108" t="s">
        <v>2695</v>
      </c>
      <c r="C614" s="109">
        <v>6287</v>
      </c>
      <c r="D614" s="102">
        <v>0</v>
      </c>
      <c r="E614" s="96" t="s">
        <v>342</v>
      </c>
      <c r="F614" s="111" t="s">
        <v>343</v>
      </c>
      <c r="G614" s="88"/>
    </row>
    <row r="615" spans="1:7" ht="11.25">
      <c r="A615" s="90">
        <v>240314</v>
      </c>
      <c r="B615" s="108" t="s">
        <v>2695</v>
      </c>
      <c r="C615" s="109">
        <v>10140</v>
      </c>
      <c r="D615" s="102">
        <v>0</v>
      </c>
      <c r="E615" s="96" t="s">
        <v>344</v>
      </c>
      <c r="F615" s="111" t="s">
        <v>345</v>
      </c>
      <c r="G615" s="88"/>
    </row>
    <row r="616" spans="1:7" ht="11.25">
      <c r="A616" s="90">
        <v>240314</v>
      </c>
      <c r="B616" s="108" t="s">
        <v>2695</v>
      </c>
      <c r="C616" s="109">
        <v>2438</v>
      </c>
      <c r="D616" s="102">
        <v>0</v>
      </c>
      <c r="E616" s="96" t="s">
        <v>346</v>
      </c>
      <c r="F616" s="111" t="s">
        <v>347</v>
      </c>
      <c r="G616" s="88"/>
    </row>
    <row r="617" spans="1:7" ht="11.25">
      <c r="A617" s="90">
        <v>240314</v>
      </c>
      <c r="B617" s="108" t="s">
        <v>2695</v>
      </c>
      <c r="C617" s="109">
        <v>3127</v>
      </c>
      <c r="D617" s="102">
        <v>0</v>
      </c>
      <c r="E617" s="96" t="s">
        <v>348</v>
      </c>
      <c r="F617" s="111" t="s">
        <v>349</v>
      </c>
      <c r="G617" s="88"/>
    </row>
    <row r="618" spans="1:7" ht="11.25">
      <c r="A618" s="90">
        <v>240314</v>
      </c>
      <c r="B618" s="108" t="s">
        <v>2695</v>
      </c>
      <c r="C618" s="109">
        <v>9641</v>
      </c>
      <c r="D618" s="102">
        <v>0</v>
      </c>
      <c r="E618" s="96" t="s">
        <v>350</v>
      </c>
      <c r="F618" s="111" t="s">
        <v>351</v>
      </c>
      <c r="G618" s="88"/>
    </row>
    <row r="619" spans="1:7" ht="11.25">
      <c r="A619" s="90">
        <v>240314</v>
      </c>
      <c r="B619" s="108" t="s">
        <v>2695</v>
      </c>
      <c r="C619" s="109">
        <v>6061</v>
      </c>
      <c r="D619" s="102">
        <v>0</v>
      </c>
      <c r="E619" s="96" t="s">
        <v>352</v>
      </c>
      <c r="F619" s="111" t="s">
        <v>2699</v>
      </c>
      <c r="G619" s="88"/>
    </row>
    <row r="620" spans="1:7" ht="11.25">
      <c r="A620" s="90">
        <v>240314</v>
      </c>
      <c r="B620" s="108" t="s">
        <v>2695</v>
      </c>
      <c r="C620" s="109">
        <v>3405</v>
      </c>
      <c r="D620" s="102">
        <v>0</v>
      </c>
      <c r="E620" s="96" t="s">
        <v>353</v>
      </c>
      <c r="F620" s="111" t="s">
        <v>354</v>
      </c>
      <c r="G620" s="88"/>
    </row>
    <row r="621" spans="1:7" ht="11.25">
      <c r="A621" s="90">
        <v>240314</v>
      </c>
      <c r="B621" s="108" t="s">
        <v>2695</v>
      </c>
      <c r="C621" s="109">
        <v>7629</v>
      </c>
      <c r="D621" s="102">
        <v>0</v>
      </c>
      <c r="E621" s="96" t="s">
        <v>355</v>
      </c>
      <c r="F621" s="111" t="s">
        <v>356</v>
      </c>
      <c r="G621" s="88"/>
    </row>
    <row r="622" spans="1:7" ht="11.25">
      <c r="A622" s="90">
        <v>240314</v>
      </c>
      <c r="B622" s="108" t="s">
        <v>2695</v>
      </c>
      <c r="C622" s="109">
        <v>728</v>
      </c>
      <c r="D622" s="102">
        <v>0</v>
      </c>
      <c r="E622" s="96">
        <v>211415114</v>
      </c>
      <c r="F622" s="111" t="s">
        <v>357</v>
      </c>
      <c r="G622" s="88"/>
    </row>
    <row r="623" spans="1:7" ht="11.25">
      <c r="A623" s="90">
        <v>240314</v>
      </c>
      <c r="B623" s="108" t="s">
        <v>2695</v>
      </c>
      <c r="C623" s="109">
        <v>4704</v>
      </c>
      <c r="D623" s="102">
        <v>0</v>
      </c>
      <c r="E623" s="96" t="s">
        <v>358</v>
      </c>
      <c r="F623" s="111" t="s">
        <v>2700</v>
      </c>
      <c r="G623" s="88"/>
    </row>
    <row r="624" spans="1:7" ht="11.25">
      <c r="A624" s="90">
        <v>240314</v>
      </c>
      <c r="B624" s="108" t="s">
        <v>2695</v>
      </c>
      <c r="C624" s="109">
        <v>4449</v>
      </c>
      <c r="D624" s="102">
        <v>0</v>
      </c>
      <c r="E624" s="96" t="s">
        <v>2449</v>
      </c>
      <c r="F624" s="111" t="s">
        <v>359</v>
      </c>
      <c r="G624" s="88"/>
    </row>
    <row r="625" spans="1:7" ht="11.25">
      <c r="A625" s="90">
        <v>240314</v>
      </c>
      <c r="B625" s="108" t="s">
        <v>2695</v>
      </c>
      <c r="C625" s="109">
        <v>4843</v>
      </c>
      <c r="D625" s="102">
        <v>0</v>
      </c>
      <c r="E625" s="96">
        <v>216215162</v>
      </c>
      <c r="F625" s="111" t="s">
        <v>360</v>
      </c>
      <c r="G625" s="88"/>
    </row>
    <row r="626" spans="1:7" ht="11.25">
      <c r="A626" s="90">
        <v>240314</v>
      </c>
      <c r="B626" s="108" t="s">
        <v>2695</v>
      </c>
      <c r="C626" s="109">
        <v>4189</v>
      </c>
      <c r="D626" s="102">
        <v>0</v>
      </c>
      <c r="E626" s="96" t="s">
        <v>361</v>
      </c>
      <c r="F626" s="111" t="s">
        <v>362</v>
      </c>
      <c r="G626" s="88"/>
    </row>
    <row r="627" spans="1:7" ht="11.25">
      <c r="A627" s="90">
        <v>240314</v>
      </c>
      <c r="B627" s="108" t="s">
        <v>2695</v>
      </c>
      <c r="C627" s="109">
        <v>65804</v>
      </c>
      <c r="D627" s="102">
        <v>0</v>
      </c>
      <c r="E627" s="96" t="s">
        <v>363</v>
      </c>
      <c r="F627" s="111" t="s">
        <v>364</v>
      </c>
      <c r="G627" s="88"/>
    </row>
    <row r="628" spans="1:7" ht="11.25">
      <c r="A628" s="90">
        <v>240314</v>
      </c>
      <c r="B628" s="108" t="s">
        <v>2695</v>
      </c>
      <c r="C628" s="109">
        <v>7130</v>
      </c>
      <c r="D628" s="102">
        <v>0</v>
      </c>
      <c r="E628" s="96" t="s">
        <v>365</v>
      </c>
      <c r="F628" s="111" t="s">
        <v>366</v>
      </c>
      <c r="G628" s="88"/>
    </row>
    <row r="629" spans="1:7" ht="11.25">
      <c r="A629" s="90">
        <v>240314</v>
      </c>
      <c r="B629" s="108" t="s">
        <v>2695</v>
      </c>
      <c r="C629" s="109">
        <v>16858</v>
      </c>
      <c r="D629" s="102">
        <v>0</v>
      </c>
      <c r="E629" s="96" t="s">
        <v>367</v>
      </c>
      <c r="F629" s="111" t="s">
        <v>368</v>
      </c>
      <c r="G629" s="88"/>
    </row>
    <row r="630" spans="1:7" ht="11.25">
      <c r="A630" s="90">
        <v>240314</v>
      </c>
      <c r="B630" s="108" t="s">
        <v>2695</v>
      </c>
      <c r="C630" s="109">
        <v>8732</v>
      </c>
      <c r="D630" s="102">
        <v>0</v>
      </c>
      <c r="E630" s="96" t="s">
        <v>369</v>
      </c>
      <c r="F630" s="111" t="s">
        <v>370</v>
      </c>
      <c r="G630" s="88"/>
    </row>
    <row r="631" spans="1:7" ht="11.25">
      <c r="A631" s="90">
        <v>240314</v>
      </c>
      <c r="B631" s="108" t="s">
        <v>2695</v>
      </c>
      <c r="C631" s="109">
        <v>3429</v>
      </c>
      <c r="D631" s="102">
        <v>0</v>
      </c>
      <c r="E631" s="96" t="s">
        <v>371</v>
      </c>
      <c r="F631" s="111" t="s">
        <v>372</v>
      </c>
      <c r="G631" s="88"/>
    </row>
    <row r="632" spans="1:7" ht="11.25">
      <c r="A632" s="90">
        <v>240314</v>
      </c>
      <c r="B632" s="108" t="s">
        <v>2695</v>
      </c>
      <c r="C632" s="109">
        <v>5160</v>
      </c>
      <c r="D632" s="102">
        <v>0</v>
      </c>
      <c r="E632" s="96">
        <v>218915189</v>
      </c>
      <c r="F632" s="111" t="s">
        <v>2770</v>
      </c>
      <c r="G632" s="88"/>
    </row>
    <row r="633" spans="1:7" ht="11.25">
      <c r="A633" s="90">
        <v>240314</v>
      </c>
      <c r="B633" s="108" t="s">
        <v>2695</v>
      </c>
      <c r="C633" s="109">
        <v>9954</v>
      </c>
      <c r="D633" s="102">
        <v>0</v>
      </c>
      <c r="E633" s="96" t="s">
        <v>2355</v>
      </c>
      <c r="F633" s="111" t="s">
        <v>373</v>
      </c>
      <c r="G633" s="88"/>
    </row>
    <row r="634" spans="1:7" ht="11.25">
      <c r="A634" s="90">
        <v>240314</v>
      </c>
      <c r="B634" s="108" t="s">
        <v>2695</v>
      </c>
      <c r="C634" s="109">
        <v>4907</v>
      </c>
      <c r="D634" s="102">
        <v>0</v>
      </c>
      <c r="E634" s="96" t="s">
        <v>374</v>
      </c>
      <c r="F634" s="111" t="s">
        <v>375</v>
      </c>
      <c r="G634" s="88"/>
    </row>
    <row r="635" spans="1:7" ht="11.25">
      <c r="A635" s="90">
        <v>240314</v>
      </c>
      <c r="B635" s="108" t="s">
        <v>2695</v>
      </c>
      <c r="C635" s="109">
        <v>2735</v>
      </c>
      <c r="D635" s="102">
        <v>0</v>
      </c>
      <c r="E635" s="96" t="s">
        <v>376</v>
      </c>
      <c r="F635" s="111" t="s">
        <v>377</v>
      </c>
      <c r="G635" s="88"/>
    </row>
    <row r="636" spans="1:7" ht="11.25">
      <c r="A636" s="90">
        <v>240314</v>
      </c>
      <c r="B636" s="108" t="s">
        <v>2695</v>
      </c>
      <c r="C636" s="109">
        <v>5552</v>
      </c>
      <c r="D636" s="102">
        <v>0</v>
      </c>
      <c r="E636" s="96" t="s">
        <v>378</v>
      </c>
      <c r="F636" s="111" t="s">
        <v>379</v>
      </c>
      <c r="G636" s="88"/>
    </row>
    <row r="637" spans="1:7" ht="11.25">
      <c r="A637" s="90">
        <v>240314</v>
      </c>
      <c r="B637" s="108" t="s">
        <v>2695</v>
      </c>
      <c r="C637" s="109">
        <v>9215</v>
      </c>
      <c r="D637" s="102">
        <v>0</v>
      </c>
      <c r="E637" s="96" t="s">
        <v>380</v>
      </c>
      <c r="F637" s="111" t="s">
        <v>381</v>
      </c>
      <c r="G637" s="88"/>
    </row>
    <row r="638" spans="1:7" ht="11.25">
      <c r="A638" s="90">
        <v>240314</v>
      </c>
      <c r="B638" s="108" t="s">
        <v>2695</v>
      </c>
      <c r="C638" s="109">
        <v>4876</v>
      </c>
      <c r="D638" s="102">
        <v>0</v>
      </c>
      <c r="E638" s="96" t="s">
        <v>382</v>
      </c>
      <c r="F638" s="111" t="s">
        <v>383</v>
      </c>
      <c r="G638" s="88"/>
    </row>
    <row r="639" spans="1:7" ht="11.25">
      <c r="A639" s="90">
        <v>240314</v>
      </c>
      <c r="B639" s="108" t="s">
        <v>2695</v>
      </c>
      <c r="C639" s="109">
        <v>2268</v>
      </c>
      <c r="D639" s="102">
        <v>0</v>
      </c>
      <c r="E639" s="96" t="s">
        <v>384</v>
      </c>
      <c r="F639" s="111" t="s">
        <v>385</v>
      </c>
      <c r="G639" s="88"/>
    </row>
    <row r="640" spans="1:7" ht="11.25">
      <c r="A640" s="90">
        <v>240314</v>
      </c>
      <c r="B640" s="108" t="s">
        <v>2695</v>
      </c>
      <c r="C640" s="109">
        <v>7703</v>
      </c>
      <c r="D640" s="102">
        <v>0</v>
      </c>
      <c r="E640" s="96">
        <v>213215232</v>
      </c>
      <c r="F640" s="111" t="s">
        <v>386</v>
      </c>
      <c r="G640" s="88"/>
    </row>
    <row r="641" spans="1:7" ht="11.25">
      <c r="A641" s="90">
        <v>240314</v>
      </c>
      <c r="B641" s="108" t="s">
        <v>2695</v>
      </c>
      <c r="C641" s="109">
        <v>2202</v>
      </c>
      <c r="D641" s="102">
        <v>0</v>
      </c>
      <c r="E641" s="96" t="s">
        <v>387</v>
      </c>
      <c r="F641" s="111" t="s">
        <v>388</v>
      </c>
      <c r="G641" s="88"/>
    </row>
    <row r="642" spans="1:7" ht="11.25">
      <c r="A642" s="90">
        <v>240314</v>
      </c>
      <c r="B642" s="108" t="s">
        <v>2695</v>
      </c>
      <c r="C642" s="109">
        <v>6541</v>
      </c>
      <c r="D642" s="102">
        <v>0</v>
      </c>
      <c r="E642" s="96" t="s">
        <v>389</v>
      </c>
      <c r="F642" s="111" t="s">
        <v>390</v>
      </c>
      <c r="G642" s="88"/>
    </row>
    <row r="643" spans="1:7" ht="11.25">
      <c r="A643" s="90">
        <v>240314</v>
      </c>
      <c r="B643" s="108" t="s">
        <v>2695</v>
      </c>
      <c r="C643" s="109">
        <v>3491</v>
      </c>
      <c r="D643" s="102">
        <v>0</v>
      </c>
      <c r="E643" s="96" t="s">
        <v>391</v>
      </c>
      <c r="F643" s="111" t="s">
        <v>392</v>
      </c>
      <c r="G643" s="88"/>
    </row>
    <row r="644" spans="1:7" ht="11.25">
      <c r="A644" s="90">
        <v>240314</v>
      </c>
      <c r="B644" s="108" t="s">
        <v>2695</v>
      </c>
      <c r="C644" s="109">
        <v>6153</v>
      </c>
      <c r="D644" s="102">
        <v>0</v>
      </c>
      <c r="E644" s="96" t="s">
        <v>393</v>
      </c>
      <c r="F644" s="111" t="s">
        <v>394</v>
      </c>
      <c r="G644" s="88"/>
    </row>
    <row r="645" spans="1:7" ht="11.25">
      <c r="A645" s="90">
        <v>240314</v>
      </c>
      <c r="B645" s="108" t="s">
        <v>2695</v>
      </c>
      <c r="C645" s="109">
        <v>4300</v>
      </c>
      <c r="D645" s="102">
        <v>0</v>
      </c>
      <c r="E645" s="96" t="s">
        <v>395</v>
      </c>
      <c r="F645" s="111" t="s">
        <v>396</v>
      </c>
      <c r="G645" s="88"/>
    </row>
    <row r="646" spans="1:7" ht="11.25">
      <c r="A646" s="90">
        <v>240314</v>
      </c>
      <c r="B646" s="108" t="s">
        <v>2695</v>
      </c>
      <c r="C646" s="109">
        <v>3971</v>
      </c>
      <c r="D646" s="102">
        <v>0</v>
      </c>
      <c r="E646" s="96" t="s">
        <v>397</v>
      </c>
      <c r="F646" s="111" t="s">
        <v>398</v>
      </c>
      <c r="G646" s="88"/>
    </row>
    <row r="647" spans="1:7" ht="11.25">
      <c r="A647" s="90">
        <v>240314</v>
      </c>
      <c r="B647" s="108" t="s">
        <v>2695</v>
      </c>
      <c r="C647" s="109">
        <v>5294</v>
      </c>
      <c r="D647" s="102">
        <v>0</v>
      </c>
      <c r="E647" s="96" t="s">
        <v>399</v>
      </c>
      <c r="F647" s="111" t="s">
        <v>400</v>
      </c>
      <c r="G647" s="88"/>
    </row>
    <row r="648" spans="1:7" ht="11.25">
      <c r="A648" s="90">
        <v>240314</v>
      </c>
      <c r="B648" s="108" t="s">
        <v>2695</v>
      </c>
      <c r="C648" s="109">
        <v>18805</v>
      </c>
      <c r="D648" s="102">
        <v>0</v>
      </c>
      <c r="E648" s="96" t="s">
        <v>401</v>
      </c>
      <c r="F648" s="111" t="s">
        <v>402</v>
      </c>
      <c r="G648" s="88"/>
    </row>
    <row r="649" spans="1:7" ht="11.25">
      <c r="A649" s="90">
        <v>240314</v>
      </c>
      <c r="B649" s="108" t="s">
        <v>2695</v>
      </c>
      <c r="C649" s="109">
        <v>2345</v>
      </c>
      <c r="D649" s="102">
        <v>0</v>
      </c>
      <c r="E649" s="96" t="s">
        <v>403</v>
      </c>
      <c r="F649" s="111" t="s">
        <v>404</v>
      </c>
      <c r="G649" s="88"/>
    </row>
    <row r="650" spans="1:7" ht="11.25">
      <c r="A650" s="90">
        <v>240314</v>
      </c>
      <c r="B650" s="108" t="s">
        <v>2695</v>
      </c>
      <c r="C650" s="109">
        <v>12319</v>
      </c>
      <c r="D650" s="102">
        <v>0</v>
      </c>
      <c r="E650" s="96" t="s">
        <v>405</v>
      </c>
      <c r="F650" s="111" t="s">
        <v>406</v>
      </c>
      <c r="G650" s="88"/>
    </row>
    <row r="651" spans="1:7" ht="11.25">
      <c r="A651" s="90">
        <v>240314</v>
      </c>
      <c r="B651" s="108" t="s">
        <v>2695</v>
      </c>
      <c r="C651" s="109">
        <v>4304</v>
      </c>
      <c r="D651" s="102">
        <v>0</v>
      </c>
      <c r="E651" s="96" t="s">
        <v>407</v>
      </c>
      <c r="F651" s="111" t="s">
        <v>408</v>
      </c>
      <c r="G651" s="88"/>
    </row>
    <row r="652" spans="1:7" ht="11.25">
      <c r="A652" s="90">
        <v>240314</v>
      </c>
      <c r="B652" s="108" t="s">
        <v>2695</v>
      </c>
      <c r="C652" s="109">
        <v>5346</v>
      </c>
      <c r="D652" s="102">
        <v>0</v>
      </c>
      <c r="E652" s="96">
        <v>213215332</v>
      </c>
      <c r="F652" s="111" t="s">
        <v>409</v>
      </c>
      <c r="G652" s="88"/>
    </row>
    <row r="653" spans="1:7" ht="11.25">
      <c r="A653" s="90">
        <v>240314</v>
      </c>
      <c r="B653" s="108" t="s">
        <v>2695</v>
      </c>
      <c r="C653" s="109">
        <v>2259</v>
      </c>
      <c r="D653" s="102">
        <v>0</v>
      </c>
      <c r="E653" s="96" t="s">
        <v>410</v>
      </c>
      <c r="F653" s="111" t="s">
        <v>411</v>
      </c>
      <c r="G653" s="88"/>
    </row>
    <row r="654" spans="1:7" ht="11.25">
      <c r="A654" s="90">
        <v>240314</v>
      </c>
      <c r="B654" s="108" t="s">
        <v>2695</v>
      </c>
      <c r="C654" s="109">
        <v>6916</v>
      </c>
      <c r="D654" s="102">
        <v>0</v>
      </c>
      <c r="E654" s="96" t="s">
        <v>412</v>
      </c>
      <c r="F654" s="111" t="s">
        <v>413</v>
      </c>
      <c r="G654" s="88"/>
    </row>
    <row r="655" spans="1:7" ht="11.25">
      <c r="A655" s="90">
        <v>240314</v>
      </c>
      <c r="B655" s="108" t="s">
        <v>2695</v>
      </c>
      <c r="C655" s="109">
        <v>6588</v>
      </c>
      <c r="D655" s="102">
        <v>0</v>
      </c>
      <c r="E655" s="96" t="s">
        <v>414</v>
      </c>
      <c r="F655" s="111" t="s">
        <v>110</v>
      </c>
      <c r="G655" s="88"/>
    </row>
    <row r="656" spans="1:7" ht="11.25">
      <c r="A656" s="90">
        <v>240314</v>
      </c>
      <c r="B656" s="108" t="s">
        <v>2695</v>
      </c>
      <c r="C656" s="109">
        <v>6046</v>
      </c>
      <c r="D656" s="102">
        <v>0</v>
      </c>
      <c r="E656" s="96" t="s">
        <v>415</v>
      </c>
      <c r="F656" s="111" t="s">
        <v>416</v>
      </c>
      <c r="G656" s="88"/>
    </row>
    <row r="657" spans="1:7" ht="11.25">
      <c r="A657" s="90">
        <v>240314</v>
      </c>
      <c r="B657" s="108" t="s">
        <v>2695</v>
      </c>
      <c r="C657" s="109">
        <v>2744</v>
      </c>
      <c r="D657" s="102">
        <v>0</v>
      </c>
      <c r="E657" s="96" t="s">
        <v>417</v>
      </c>
      <c r="F657" s="111" t="s">
        <v>418</v>
      </c>
      <c r="G657" s="88"/>
    </row>
    <row r="658" spans="1:7" ht="11.25">
      <c r="A658" s="90">
        <v>240314</v>
      </c>
      <c r="B658" s="108" t="s">
        <v>2695</v>
      </c>
      <c r="C658" s="109">
        <v>1699</v>
      </c>
      <c r="D658" s="102">
        <v>0</v>
      </c>
      <c r="E658" s="96" t="s">
        <v>419</v>
      </c>
      <c r="F658" s="111" t="s">
        <v>420</v>
      </c>
      <c r="G658" s="88"/>
    </row>
    <row r="659" spans="1:7" ht="11.25">
      <c r="A659" s="90">
        <v>240314</v>
      </c>
      <c r="B659" s="108" t="s">
        <v>2695</v>
      </c>
      <c r="C659" s="109">
        <v>4363</v>
      </c>
      <c r="D659" s="102">
        <v>0</v>
      </c>
      <c r="E659" s="96" t="s">
        <v>421</v>
      </c>
      <c r="F659" s="111" t="s">
        <v>422</v>
      </c>
      <c r="G659" s="88"/>
    </row>
    <row r="660" spans="1:7" ht="11.25">
      <c r="A660" s="90">
        <v>240314</v>
      </c>
      <c r="B660" s="108" t="s">
        <v>2695</v>
      </c>
      <c r="C660" s="109">
        <v>12046</v>
      </c>
      <c r="D660" s="102">
        <v>0</v>
      </c>
      <c r="E660" s="96" t="s">
        <v>423</v>
      </c>
      <c r="F660" s="111" t="s">
        <v>424</v>
      </c>
      <c r="G660" s="88"/>
    </row>
    <row r="661" spans="1:7" ht="11.25">
      <c r="A661" s="90">
        <v>240314</v>
      </c>
      <c r="B661" s="108" t="s">
        <v>2695</v>
      </c>
      <c r="C661" s="109">
        <v>5384</v>
      </c>
      <c r="D661" s="102">
        <v>0</v>
      </c>
      <c r="E661" s="96" t="s">
        <v>425</v>
      </c>
      <c r="F661" s="111" t="s">
        <v>426</v>
      </c>
      <c r="G661" s="88"/>
    </row>
    <row r="662" spans="1:7" ht="11.25">
      <c r="A662" s="90">
        <v>240314</v>
      </c>
      <c r="B662" s="108" t="s">
        <v>2695</v>
      </c>
      <c r="C662" s="109">
        <v>11700</v>
      </c>
      <c r="D662" s="102">
        <v>0</v>
      </c>
      <c r="E662" s="96" t="s">
        <v>427</v>
      </c>
      <c r="F662" s="111" t="s">
        <v>428</v>
      </c>
      <c r="G662" s="88"/>
    </row>
    <row r="663" spans="1:7" ht="11.25">
      <c r="A663" s="90">
        <v>240314</v>
      </c>
      <c r="B663" s="108" t="s">
        <v>2695</v>
      </c>
      <c r="C663" s="109">
        <v>10714</v>
      </c>
      <c r="D663" s="102">
        <v>0</v>
      </c>
      <c r="E663" s="96" t="s">
        <v>429</v>
      </c>
      <c r="F663" s="111" t="s">
        <v>430</v>
      </c>
      <c r="G663" s="88"/>
    </row>
    <row r="664" spans="1:7" ht="11.25">
      <c r="A664" s="90">
        <v>240314</v>
      </c>
      <c r="B664" s="108" t="s">
        <v>2695</v>
      </c>
      <c r="C664" s="109">
        <v>6190</v>
      </c>
      <c r="D664" s="102">
        <v>0</v>
      </c>
      <c r="E664" s="96" t="s">
        <v>431</v>
      </c>
      <c r="F664" s="111" t="s">
        <v>432</v>
      </c>
      <c r="G664" s="88"/>
    </row>
    <row r="665" spans="1:7" ht="11.25">
      <c r="A665" s="90">
        <v>240314</v>
      </c>
      <c r="B665" s="108" t="s">
        <v>2695</v>
      </c>
      <c r="C665" s="109">
        <v>6857</v>
      </c>
      <c r="D665" s="102">
        <v>0</v>
      </c>
      <c r="E665" s="96" t="s">
        <v>433</v>
      </c>
      <c r="F665" s="111" t="s">
        <v>434</v>
      </c>
      <c r="G665" s="88"/>
    </row>
    <row r="666" spans="1:7" ht="11.25">
      <c r="A666" s="90">
        <v>240314</v>
      </c>
      <c r="B666" s="108" t="s">
        <v>2695</v>
      </c>
      <c r="C666" s="109">
        <v>26614</v>
      </c>
      <c r="D666" s="102">
        <v>0</v>
      </c>
      <c r="E666" s="96" t="s">
        <v>435</v>
      </c>
      <c r="F666" s="111" t="s">
        <v>436</v>
      </c>
      <c r="G666" s="88"/>
    </row>
    <row r="667" spans="1:7" ht="11.25">
      <c r="A667" s="90">
        <v>240314</v>
      </c>
      <c r="B667" s="108" t="s">
        <v>2695</v>
      </c>
      <c r="C667" s="109">
        <v>6330</v>
      </c>
      <c r="D667" s="102">
        <v>0</v>
      </c>
      <c r="E667" s="96">
        <v>217615476</v>
      </c>
      <c r="F667" s="111" t="s">
        <v>437</v>
      </c>
      <c r="G667" s="88"/>
    </row>
    <row r="668" spans="1:7" ht="11.25">
      <c r="A668" s="90">
        <v>240314</v>
      </c>
      <c r="B668" s="108" t="s">
        <v>2695</v>
      </c>
      <c r="C668" s="109">
        <v>12583</v>
      </c>
      <c r="D668" s="102">
        <v>0</v>
      </c>
      <c r="E668" s="96" t="s">
        <v>2594</v>
      </c>
      <c r="F668" s="111" t="s">
        <v>438</v>
      </c>
      <c r="G668" s="88"/>
    </row>
    <row r="669" spans="1:7" ht="11.25">
      <c r="A669" s="90">
        <v>240314</v>
      </c>
      <c r="B669" s="108" t="s">
        <v>2695</v>
      </c>
      <c r="C669" s="109">
        <v>14219</v>
      </c>
      <c r="D669" s="102">
        <v>0</v>
      </c>
      <c r="E669" s="96" t="s">
        <v>2629</v>
      </c>
      <c r="F669" s="111" t="s">
        <v>439</v>
      </c>
      <c r="G669" s="88"/>
    </row>
    <row r="670" spans="1:7" ht="11.25">
      <c r="A670" s="90">
        <v>240314</v>
      </c>
      <c r="B670" s="108" t="s">
        <v>2695</v>
      </c>
      <c r="C670" s="109">
        <v>5883</v>
      </c>
      <c r="D670" s="102">
        <v>0</v>
      </c>
      <c r="E670" s="96" t="s">
        <v>440</v>
      </c>
      <c r="F670" s="111" t="s">
        <v>441</v>
      </c>
      <c r="G670" s="88"/>
    </row>
    <row r="671" spans="1:7" ht="11.25">
      <c r="A671" s="90">
        <v>240314</v>
      </c>
      <c r="B671" s="108" t="s">
        <v>2695</v>
      </c>
      <c r="C671" s="109">
        <v>3543</v>
      </c>
      <c r="D671" s="102">
        <v>0</v>
      </c>
      <c r="E671" s="96" t="s">
        <v>442</v>
      </c>
      <c r="F671" s="111" t="s">
        <v>443</v>
      </c>
      <c r="G671" s="88"/>
    </row>
    <row r="672" spans="1:7" ht="11.25">
      <c r="A672" s="90">
        <v>240314</v>
      </c>
      <c r="B672" s="108" t="s">
        <v>2695</v>
      </c>
      <c r="C672" s="109">
        <v>13267</v>
      </c>
      <c r="D672" s="102">
        <v>0</v>
      </c>
      <c r="E672" s="96" t="s">
        <v>444</v>
      </c>
      <c r="F672" s="111" t="s">
        <v>445</v>
      </c>
      <c r="G672" s="88"/>
    </row>
    <row r="673" spans="1:7" ht="11.25">
      <c r="A673" s="90">
        <v>240314</v>
      </c>
      <c r="B673" s="108" t="s">
        <v>2695</v>
      </c>
      <c r="C673" s="109">
        <v>2370</v>
      </c>
      <c r="D673" s="102">
        <v>0</v>
      </c>
      <c r="E673" s="96" t="s">
        <v>2377</v>
      </c>
      <c r="F673" s="111" t="s">
        <v>446</v>
      </c>
      <c r="G673" s="88"/>
    </row>
    <row r="674" spans="1:7" ht="11.25">
      <c r="A674" s="90">
        <v>240314</v>
      </c>
      <c r="B674" s="108" t="s">
        <v>2695</v>
      </c>
      <c r="C674" s="109">
        <v>3967</v>
      </c>
      <c r="D674" s="102">
        <v>0</v>
      </c>
      <c r="E674" s="96">
        <v>211415514</v>
      </c>
      <c r="F674" s="111" t="s">
        <v>447</v>
      </c>
      <c r="G674" s="88"/>
    </row>
    <row r="675" spans="1:7" ht="11.25">
      <c r="A675" s="90">
        <v>240314</v>
      </c>
      <c r="B675" s="108" t="s">
        <v>2695</v>
      </c>
      <c r="C675" s="109">
        <v>30482</v>
      </c>
      <c r="D675" s="102">
        <v>0</v>
      </c>
      <c r="E675" s="96" t="s">
        <v>448</v>
      </c>
      <c r="F675" s="111" t="s">
        <v>449</v>
      </c>
      <c r="G675" s="88"/>
    </row>
    <row r="676" spans="1:7" ht="11.25">
      <c r="A676" s="90">
        <v>240314</v>
      </c>
      <c r="B676" s="108" t="s">
        <v>2695</v>
      </c>
      <c r="C676" s="109">
        <v>2839</v>
      </c>
      <c r="D676" s="102">
        <v>0</v>
      </c>
      <c r="E676" s="96" t="s">
        <v>450</v>
      </c>
      <c r="F676" s="111" t="s">
        <v>451</v>
      </c>
      <c r="G676" s="88"/>
    </row>
    <row r="677" spans="1:7" ht="11.25">
      <c r="A677" s="90">
        <v>240314</v>
      </c>
      <c r="B677" s="108" t="s">
        <v>2695</v>
      </c>
      <c r="C677" s="109">
        <v>2373</v>
      </c>
      <c r="D677" s="102">
        <v>0</v>
      </c>
      <c r="E677" s="96">
        <v>212215522</v>
      </c>
      <c r="F677" s="111" t="s">
        <v>452</v>
      </c>
      <c r="G677" s="88"/>
    </row>
    <row r="678" spans="1:7" ht="11.25">
      <c r="A678" s="90">
        <v>240314</v>
      </c>
      <c r="B678" s="108" t="s">
        <v>2695</v>
      </c>
      <c r="C678" s="109">
        <v>11718</v>
      </c>
      <c r="D678" s="102">
        <v>0</v>
      </c>
      <c r="E678" s="96" t="s">
        <v>453</v>
      </c>
      <c r="F678" s="111" t="s">
        <v>454</v>
      </c>
      <c r="G678" s="88"/>
    </row>
    <row r="679" spans="1:7" ht="11.25">
      <c r="A679" s="90">
        <v>240314</v>
      </c>
      <c r="B679" s="108" t="s">
        <v>2695</v>
      </c>
      <c r="C679" s="109">
        <v>4439</v>
      </c>
      <c r="D679" s="102">
        <v>0</v>
      </c>
      <c r="E679" s="96" t="s">
        <v>455</v>
      </c>
      <c r="F679" s="111" t="s">
        <v>456</v>
      </c>
      <c r="G679" s="88"/>
    </row>
    <row r="680" spans="1:7" ht="11.25">
      <c r="A680" s="90">
        <v>240314</v>
      </c>
      <c r="B680" s="108" t="s">
        <v>2695</v>
      </c>
      <c r="C680" s="109">
        <v>5740</v>
      </c>
      <c r="D680" s="102">
        <v>0</v>
      </c>
      <c r="E680" s="96" t="s">
        <v>2455</v>
      </c>
      <c r="F680" s="111" t="s">
        <v>457</v>
      </c>
      <c r="G680" s="88"/>
    </row>
    <row r="681" spans="1:7" ht="11.25">
      <c r="A681" s="90">
        <v>240314</v>
      </c>
      <c r="B681" s="108" t="s">
        <v>2695</v>
      </c>
      <c r="C681" s="109">
        <v>9690</v>
      </c>
      <c r="D681" s="102">
        <v>0</v>
      </c>
      <c r="E681" s="96" t="s">
        <v>458</v>
      </c>
      <c r="F681" s="111" t="s">
        <v>459</v>
      </c>
      <c r="G681" s="88"/>
    </row>
    <row r="682" spans="1:7" ht="11.25">
      <c r="A682" s="90">
        <v>240314</v>
      </c>
      <c r="B682" s="108" t="s">
        <v>2695</v>
      </c>
      <c r="C682" s="109">
        <v>2564</v>
      </c>
      <c r="D682" s="102">
        <v>0</v>
      </c>
      <c r="E682" s="96" t="s">
        <v>2476</v>
      </c>
      <c r="F682" s="111" t="s">
        <v>460</v>
      </c>
      <c r="G682" s="88"/>
    </row>
    <row r="683" spans="1:7" ht="11.25">
      <c r="A683" s="90">
        <v>240314</v>
      </c>
      <c r="B683" s="108" t="s">
        <v>2695</v>
      </c>
      <c r="C683" s="109">
        <v>50801</v>
      </c>
      <c r="D683" s="102">
        <v>0</v>
      </c>
      <c r="E683" s="96" t="s">
        <v>2561</v>
      </c>
      <c r="F683" s="111" t="s">
        <v>461</v>
      </c>
      <c r="G683" s="88"/>
    </row>
    <row r="684" spans="1:7" ht="11.25">
      <c r="A684" s="90">
        <v>240314</v>
      </c>
      <c r="B684" s="108" t="s">
        <v>2695</v>
      </c>
      <c r="C684" s="109">
        <v>10126</v>
      </c>
      <c r="D684" s="102">
        <v>0</v>
      </c>
      <c r="E684" s="96">
        <v>218015580</v>
      </c>
      <c r="F684" s="111" t="s">
        <v>462</v>
      </c>
      <c r="G684" s="88"/>
    </row>
    <row r="685" spans="1:7" ht="11.25">
      <c r="A685" s="90">
        <v>240314</v>
      </c>
      <c r="B685" s="108" t="s">
        <v>2695</v>
      </c>
      <c r="C685" s="109">
        <v>12192</v>
      </c>
      <c r="D685" s="102">
        <v>0</v>
      </c>
      <c r="E685" s="96" t="s">
        <v>2649</v>
      </c>
      <c r="F685" s="111" t="s">
        <v>463</v>
      </c>
      <c r="G685" s="88"/>
    </row>
    <row r="686" spans="1:7" ht="11.25">
      <c r="A686" s="90">
        <v>240314</v>
      </c>
      <c r="B686" s="108" t="s">
        <v>2695</v>
      </c>
      <c r="C686" s="109">
        <v>7101</v>
      </c>
      <c r="D686" s="102">
        <v>0</v>
      </c>
      <c r="E686" s="96">
        <v>210015600</v>
      </c>
      <c r="F686" s="111" t="s">
        <v>464</v>
      </c>
      <c r="G686" s="88"/>
    </row>
    <row r="687" spans="1:7" ht="11.25">
      <c r="A687" s="90">
        <v>240314</v>
      </c>
      <c r="B687" s="108" t="s">
        <v>2695</v>
      </c>
      <c r="C687" s="109">
        <v>6439</v>
      </c>
      <c r="D687" s="102">
        <v>0</v>
      </c>
      <c r="E687" s="96" t="s">
        <v>465</v>
      </c>
      <c r="F687" s="111" t="s">
        <v>466</v>
      </c>
      <c r="G687" s="88"/>
    </row>
    <row r="688" spans="1:7" ht="11.25">
      <c r="A688" s="90">
        <v>240314</v>
      </c>
      <c r="B688" s="108" t="s">
        <v>2695</v>
      </c>
      <c r="C688" s="109">
        <v>20629</v>
      </c>
      <c r="D688" s="102">
        <v>0</v>
      </c>
      <c r="E688" s="96" t="s">
        <v>467</v>
      </c>
      <c r="F688" s="111" t="s">
        <v>468</v>
      </c>
      <c r="G688" s="88"/>
    </row>
    <row r="689" spans="1:7" ht="11.25">
      <c r="A689" s="90">
        <v>240314</v>
      </c>
      <c r="B689" s="108" t="s">
        <v>2695</v>
      </c>
      <c r="C689" s="109">
        <v>4090</v>
      </c>
      <c r="D689" s="102">
        <v>0</v>
      </c>
      <c r="E689" s="96" t="s">
        <v>469</v>
      </c>
      <c r="F689" s="111" t="s">
        <v>470</v>
      </c>
      <c r="G689" s="88"/>
    </row>
    <row r="690" spans="1:7" ht="11.25">
      <c r="A690" s="90">
        <v>240314</v>
      </c>
      <c r="B690" s="108" t="s">
        <v>2695</v>
      </c>
      <c r="C690" s="109">
        <v>18415</v>
      </c>
      <c r="D690" s="102">
        <v>0</v>
      </c>
      <c r="E690" s="96" t="s">
        <v>471</v>
      </c>
      <c r="F690" s="111" t="s">
        <v>472</v>
      </c>
      <c r="G690" s="88"/>
    </row>
    <row r="691" spans="1:7" ht="11.25">
      <c r="A691" s="90">
        <v>240314</v>
      </c>
      <c r="B691" s="108" t="s">
        <v>2695</v>
      </c>
      <c r="C691" s="109">
        <v>2234</v>
      </c>
      <c r="D691" s="102">
        <v>0</v>
      </c>
      <c r="E691" s="96" t="s">
        <v>473</v>
      </c>
      <c r="F691" s="111" t="s">
        <v>474</v>
      </c>
      <c r="G691" s="88"/>
    </row>
    <row r="692" spans="1:7" ht="11.25">
      <c r="A692" s="90">
        <v>240314</v>
      </c>
      <c r="B692" s="108" t="s">
        <v>2695</v>
      </c>
      <c r="C692" s="109">
        <v>6497</v>
      </c>
      <c r="D692" s="102">
        <v>0</v>
      </c>
      <c r="E692" s="96" t="s">
        <v>475</v>
      </c>
      <c r="F692" s="111" t="s">
        <v>476</v>
      </c>
      <c r="G692" s="88"/>
    </row>
    <row r="693" spans="1:7" ht="11.25">
      <c r="A693" s="90">
        <v>240314</v>
      </c>
      <c r="B693" s="108" t="s">
        <v>2695</v>
      </c>
      <c r="C693" s="109">
        <v>7025</v>
      </c>
      <c r="D693" s="102">
        <v>0</v>
      </c>
      <c r="E693" s="96" t="s">
        <v>477</v>
      </c>
      <c r="F693" s="111" t="s">
        <v>478</v>
      </c>
      <c r="G693" s="88"/>
    </row>
    <row r="694" spans="1:7" ht="11.25">
      <c r="A694" s="90">
        <v>240314</v>
      </c>
      <c r="B694" s="108" t="s">
        <v>2695</v>
      </c>
      <c r="C694" s="109">
        <v>6277</v>
      </c>
      <c r="D694" s="102">
        <v>0</v>
      </c>
      <c r="E694" s="96" t="s">
        <v>479</v>
      </c>
      <c r="F694" s="111" t="s">
        <v>480</v>
      </c>
      <c r="G694" s="88"/>
    </row>
    <row r="695" spans="1:7" ht="11.25">
      <c r="A695" s="90">
        <v>240314</v>
      </c>
      <c r="B695" s="108" t="s">
        <v>2695</v>
      </c>
      <c r="C695" s="109">
        <v>5117</v>
      </c>
      <c r="D695" s="102">
        <v>0</v>
      </c>
      <c r="E695" s="96">
        <v>217615676</v>
      </c>
      <c r="F695" s="111" t="s">
        <v>481</v>
      </c>
      <c r="G695" s="88"/>
    </row>
    <row r="696" spans="1:7" ht="11.25">
      <c r="A696" s="90">
        <v>240314</v>
      </c>
      <c r="B696" s="108" t="s">
        <v>2695</v>
      </c>
      <c r="C696" s="109">
        <v>12322</v>
      </c>
      <c r="D696" s="102">
        <v>0</v>
      </c>
      <c r="E696" s="96">
        <v>218115681</v>
      </c>
      <c r="F696" s="111" t="s">
        <v>482</v>
      </c>
      <c r="G696" s="88"/>
    </row>
    <row r="697" spans="1:7" ht="11.25">
      <c r="A697" s="90">
        <v>240314</v>
      </c>
      <c r="B697" s="108" t="s">
        <v>2695</v>
      </c>
      <c r="C697" s="109">
        <v>9807</v>
      </c>
      <c r="D697" s="102">
        <v>0</v>
      </c>
      <c r="E697" s="96">
        <v>218615686</v>
      </c>
      <c r="F697" s="111" t="s">
        <v>483</v>
      </c>
      <c r="G697" s="88"/>
    </row>
    <row r="698" spans="1:7" ht="11.25">
      <c r="A698" s="90">
        <v>240314</v>
      </c>
      <c r="B698" s="108" t="s">
        <v>2695</v>
      </c>
      <c r="C698" s="109">
        <v>5513</v>
      </c>
      <c r="D698" s="102">
        <v>0</v>
      </c>
      <c r="E698" s="96">
        <v>219015690</v>
      </c>
      <c r="F698" s="111" t="s">
        <v>484</v>
      </c>
      <c r="G698" s="88"/>
    </row>
    <row r="699" spans="1:7" ht="11.25">
      <c r="A699" s="90">
        <v>240314</v>
      </c>
      <c r="B699" s="108" t="s">
        <v>2695</v>
      </c>
      <c r="C699" s="109">
        <v>11441</v>
      </c>
      <c r="D699" s="102">
        <v>0</v>
      </c>
      <c r="E699" s="96">
        <v>219315693</v>
      </c>
      <c r="F699" s="111" t="s">
        <v>485</v>
      </c>
      <c r="G699" s="88"/>
    </row>
    <row r="700" spans="1:7" ht="11.25">
      <c r="A700" s="90">
        <v>240314</v>
      </c>
      <c r="B700" s="108" t="s">
        <v>2695</v>
      </c>
      <c r="C700" s="109">
        <v>3391</v>
      </c>
      <c r="D700" s="102">
        <v>0</v>
      </c>
      <c r="E700" s="96">
        <v>219615696</v>
      </c>
      <c r="F700" s="111" t="s">
        <v>486</v>
      </c>
      <c r="G700" s="88"/>
    </row>
    <row r="701" spans="1:7" ht="11.25">
      <c r="A701" s="90">
        <v>240314</v>
      </c>
      <c r="B701" s="108" t="s">
        <v>2695</v>
      </c>
      <c r="C701" s="109">
        <v>2891</v>
      </c>
      <c r="D701" s="102">
        <v>0</v>
      </c>
      <c r="E701" s="96">
        <v>212015720</v>
      </c>
      <c r="F701" s="111" t="s">
        <v>487</v>
      </c>
      <c r="G701" s="88"/>
    </row>
    <row r="702" spans="1:7" ht="11.25">
      <c r="A702" s="90">
        <v>240314</v>
      </c>
      <c r="B702" s="108" t="s">
        <v>2695</v>
      </c>
      <c r="C702" s="109">
        <v>1422</v>
      </c>
      <c r="D702" s="102">
        <v>0</v>
      </c>
      <c r="E702" s="96">
        <v>212315723</v>
      </c>
      <c r="F702" s="111" t="s">
        <v>488</v>
      </c>
      <c r="G702" s="88"/>
    </row>
    <row r="703" spans="1:7" ht="11.25">
      <c r="A703" s="90">
        <v>240314</v>
      </c>
      <c r="B703" s="108" t="s">
        <v>2695</v>
      </c>
      <c r="C703" s="109">
        <v>11767</v>
      </c>
      <c r="D703" s="102">
        <v>0</v>
      </c>
      <c r="E703" s="96">
        <v>214015740</v>
      </c>
      <c r="F703" s="111" t="s">
        <v>489</v>
      </c>
      <c r="G703" s="88"/>
    </row>
    <row r="704" spans="1:7" ht="11.25">
      <c r="A704" s="90">
        <v>240314</v>
      </c>
      <c r="B704" s="108" t="s">
        <v>2695</v>
      </c>
      <c r="C704" s="109">
        <v>12770</v>
      </c>
      <c r="D704" s="102">
        <v>0</v>
      </c>
      <c r="E704" s="96">
        <v>215315753</v>
      </c>
      <c r="F704" s="111" t="s">
        <v>490</v>
      </c>
      <c r="G704" s="88"/>
    </row>
    <row r="705" spans="1:7" ht="11.25">
      <c r="A705" s="90">
        <v>240314</v>
      </c>
      <c r="B705" s="108" t="s">
        <v>2695</v>
      </c>
      <c r="C705" s="109">
        <v>10248</v>
      </c>
      <c r="D705" s="102">
        <v>0</v>
      </c>
      <c r="E705" s="96">
        <v>215515755</v>
      </c>
      <c r="F705" s="111" t="s">
        <v>491</v>
      </c>
      <c r="G705" s="88"/>
    </row>
    <row r="706" spans="1:7" ht="11.25">
      <c r="A706" s="90">
        <v>240314</v>
      </c>
      <c r="B706" s="108" t="s">
        <v>2695</v>
      </c>
      <c r="C706" s="109">
        <v>8789</v>
      </c>
      <c r="D706" s="102">
        <v>0</v>
      </c>
      <c r="E706" s="96">
        <v>215715757</v>
      </c>
      <c r="F706" s="111" t="s">
        <v>492</v>
      </c>
      <c r="G706" s="88"/>
    </row>
    <row r="707" spans="1:7" ht="11.25">
      <c r="A707" s="90">
        <v>240314</v>
      </c>
      <c r="B707" s="108" t="s">
        <v>2695</v>
      </c>
      <c r="C707" s="109">
        <v>4590</v>
      </c>
      <c r="D707" s="102">
        <v>0</v>
      </c>
      <c r="E707" s="96">
        <v>216115761</v>
      </c>
      <c r="F707" s="111" t="s">
        <v>493</v>
      </c>
      <c r="G707" s="88"/>
    </row>
    <row r="708" spans="1:7" ht="11.25">
      <c r="A708" s="90">
        <v>240314</v>
      </c>
      <c r="B708" s="108" t="s">
        <v>2695</v>
      </c>
      <c r="C708" s="109">
        <v>4267</v>
      </c>
      <c r="D708" s="102">
        <v>0</v>
      </c>
      <c r="E708" s="96">
        <v>216215762</v>
      </c>
      <c r="F708" s="111" t="s">
        <v>494</v>
      </c>
      <c r="G708" s="88"/>
    </row>
    <row r="709" spans="1:7" ht="11.25">
      <c r="A709" s="90">
        <v>240314</v>
      </c>
      <c r="B709" s="108" t="s">
        <v>2695</v>
      </c>
      <c r="C709" s="109">
        <v>9326</v>
      </c>
      <c r="D709" s="102">
        <v>0</v>
      </c>
      <c r="E709" s="96">
        <v>216315763</v>
      </c>
      <c r="F709" s="111" t="s">
        <v>495</v>
      </c>
      <c r="G709" s="88"/>
    </row>
    <row r="710" spans="1:7" ht="11.25">
      <c r="A710" s="90">
        <v>240314</v>
      </c>
      <c r="B710" s="108" t="s">
        <v>2695</v>
      </c>
      <c r="C710" s="109">
        <v>7990</v>
      </c>
      <c r="D710" s="102">
        <v>0</v>
      </c>
      <c r="E710" s="96">
        <v>216415764</v>
      </c>
      <c r="F710" s="111" t="s">
        <v>496</v>
      </c>
      <c r="G710" s="88"/>
    </row>
    <row r="711" spans="1:7" ht="11.25">
      <c r="A711" s="90">
        <v>240314</v>
      </c>
      <c r="B711" s="108" t="s">
        <v>2695</v>
      </c>
      <c r="C711" s="109">
        <v>3859</v>
      </c>
      <c r="D711" s="102">
        <v>0</v>
      </c>
      <c r="E711" s="96">
        <v>217415774</v>
      </c>
      <c r="F711" s="111" t="s">
        <v>497</v>
      </c>
      <c r="G711" s="88"/>
    </row>
    <row r="712" spans="1:7" ht="11.25">
      <c r="A712" s="90">
        <v>240314</v>
      </c>
      <c r="B712" s="108" t="s">
        <v>2695</v>
      </c>
      <c r="C712" s="109">
        <v>5852</v>
      </c>
      <c r="D712" s="102">
        <v>0</v>
      </c>
      <c r="E712" s="96">
        <v>217615776</v>
      </c>
      <c r="F712" s="111" t="s">
        <v>498</v>
      </c>
      <c r="G712" s="88"/>
    </row>
    <row r="713" spans="1:7" ht="11.25">
      <c r="A713" s="90">
        <v>240314</v>
      </c>
      <c r="B713" s="108" t="s">
        <v>2695</v>
      </c>
      <c r="C713" s="109">
        <v>4789</v>
      </c>
      <c r="D713" s="102">
        <v>0</v>
      </c>
      <c r="E713" s="96">
        <v>217815778</v>
      </c>
      <c r="F713" s="111" t="s">
        <v>499</v>
      </c>
      <c r="G713" s="88"/>
    </row>
    <row r="714" spans="1:7" ht="11.25">
      <c r="A714" s="90">
        <v>240314</v>
      </c>
      <c r="B714" s="108" t="s">
        <v>2695</v>
      </c>
      <c r="C714" s="109">
        <v>6915</v>
      </c>
      <c r="D714" s="102">
        <v>0</v>
      </c>
      <c r="E714" s="96">
        <v>219015790</v>
      </c>
      <c r="F714" s="111" t="s">
        <v>500</v>
      </c>
      <c r="G714" s="88"/>
    </row>
    <row r="715" spans="1:7" ht="11.25">
      <c r="A715" s="90">
        <v>240314</v>
      </c>
      <c r="B715" s="108" t="s">
        <v>2695</v>
      </c>
      <c r="C715" s="109">
        <v>4655</v>
      </c>
      <c r="D715" s="102">
        <v>0</v>
      </c>
      <c r="E715" s="96">
        <v>219815798</v>
      </c>
      <c r="F715" s="111" t="s">
        <v>501</v>
      </c>
      <c r="G715" s="88"/>
    </row>
    <row r="716" spans="1:7" ht="11.25">
      <c r="A716" s="90">
        <v>240314</v>
      </c>
      <c r="B716" s="108" t="s">
        <v>2695</v>
      </c>
      <c r="C716" s="109">
        <v>10513</v>
      </c>
      <c r="D716" s="102">
        <v>0</v>
      </c>
      <c r="E716" s="96">
        <v>210415804</v>
      </c>
      <c r="F716" s="111" t="s">
        <v>502</v>
      </c>
      <c r="G716" s="88"/>
    </row>
    <row r="717" spans="1:7" ht="11.25">
      <c r="A717" s="90">
        <v>240314</v>
      </c>
      <c r="B717" s="108" t="s">
        <v>2695</v>
      </c>
      <c r="C717" s="109">
        <v>12946</v>
      </c>
      <c r="D717" s="102">
        <v>0</v>
      </c>
      <c r="E717" s="96">
        <v>210615806</v>
      </c>
      <c r="F717" s="111" t="s">
        <v>503</v>
      </c>
      <c r="G717" s="88"/>
    </row>
    <row r="718" spans="1:7" ht="11.25">
      <c r="A718" s="90">
        <v>240314</v>
      </c>
      <c r="B718" s="108" t="s">
        <v>2695</v>
      </c>
      <c r="C718" s="109">
        <v>2935</v>
      </c>
      <c r="D718" s="102">
        <v>0</v>
      </c>
      <c r="E718" s="96">
        <v>210815808</v>
      </c>
      <c r="F718" s="111" t="s">
        <v>504</v>
      </c>
      <c r="G718" s="88"/>
    </row>
    <row r="719" spans="1:7" ht="11.25">
      <c r="A719" s="90">
        <v>240314</v>
      </c>
      <c r="B719" s="108" t="s">
        <v>2695</v>
      </c>
      <c r="C719" s="109">
        <v>4843</v>
      </c>
      <c r="D719" s="102">
        <v>0</v>
      </c>
      <c r="E719" s="96">
        <v>211015810</v>
      </c>
      <c r="F719" s="111" t="s">
        <v>505</v>
      </c>
      <c r="G719" s="88"/>
    </row>
    <row r="720" spans="1:7" ht="11.25">
      <c r="A720" s="90">
        <v>240314</v>
      </c>
      <c r="B720" s="108" t="s">
        <v>2695</v>
      </c>
      <c r="C720" s="109">
        <v>11258</v>
      </c>
      <c r="D720" s="102">
        <v>0</v>
      </c>
      <c r="E720" s="96">
        <v>211415814</v>
      </c>
      <c r="F720" s="111" t="s">
        <v>506</v>
      </c>
      <c r="G720" s="88"/>
    </row>
    <row r="721" spans="1:7" ht="11.25">
      <c r="A721" s="90">
        <v>240314</v>
      </c>
      <c r="B721" s="108" t="s">
        <v>2695</v>
      </c>
      <c r="C721" s="109">
        <v>6665</v>
      </c>
      <c r="D721" s="102">
        <v>0</v>
      </c>
      <c r="E721" s="96">
        <v>211615816</v>
      </c>
      <c r="F721" s="111" t="s">
        <v>507</v>
      </c>
      <c r="G721" s="88"/>
    </row>
    <row r="722" spans="1:7" ht="11.25">
      <c r="A722" s="90">
        <v>240314</v>
      </c>
      <c r="B722" s="108" t="s">
        <v>2695</v>
      </c>
      <c r="C722" s="109">
        <v>4732</v>
      </c>
      <c r="D722" s="102">
        <v>0</v>
      </c>
      <c r="E722" s="96">
        <v>212015820</v>
      </c>
      <c r="F722" s="111" t="s">
        <v>508</v>
      </c>
      <c r="G722" s="88"/>
    </row>
    <row r="723" spans="1:7" ht="11.25">
      <c r="A723" s="90">
        <v>240314</v>
      </c>
      <c r="B723" s="108" t="s">
        <v>2695</v>
      </c>
      <c r="C723" s="109">
        <v>6770</v>
      </c>
      <c r="D723" s="102">
        <v>0</v>
      </c>
      <c r="E723" s="96">
        <v>212215822</v>
      </c>
      <c r="F723" s="111" t="s">
        <v>509</v>
      </c>
      <c r="G723" s="88"/>
    </row>
    <row r="724" spans="1:7" ht="11.25">
      <c r="A724" s="90">
        <v>240314</v>
      </c>
      <c r="B724" s="108" t="s">
        <v>2695</v>
      </c>
      <c r="C724" s="109">
        <v>2305</v>
      </c>
      <c r="D724" s="102">
        <v>0</v>
      </c>
      <c r="E724" s="96">
        <v>213215832</v>
      </c>
      <c r="F724" s="111" t="s">
        <v>510</v>
      </c>
      <c r="G724" s="88"/>
    </row>
    <row r="725" spans="1:7" ht="11.25">
      <c r="A725" s="90">
        <v>240314</v>
      </c>
      <c r="B725" s="108" t="s">
        <v>2695</v>
      </c>
      <c r="C725" s="109">
        <v>8936</v>
      </c>
      <c r="D725" s="102">
        <v>0</v>
      </c>
      <c r="E725" s="96">
        <v>213515835</v>
      </c>
      <c r="F725" s="111" t="s">
        <v>511</v>
      </c>
      <c r="G725" s="88"/>
    </row>
    <row r="726" spans="1:7" ht="11.25">
      <c r="A726" s="90">
        <v>240314</v>
      </c>
      <c r="B726" s="108" t="s">
        <v>2695</v>
      </c>
      <c r="C726" s="109">
        <v>10786</v>
      </c>
      <c r="D726" s="102">
        <v>0</v>
      </c>
      <c r="E726" s="96">
        <v>213715837</v>
      </c>
      <c r="F726" s="111" t="s">
        <v>512</v>
      </c>
      <c r="G726" s="88"/>
    </row>
    <row r="727" spans="1:7" ht="11.25">
      <c r="A727" s="90">
        <v>240314</v>
      </c>
      <c r="B727" s="108" t="s">
        <v>2695</v>
      </c>
      <c r="C727" s="109">
        <v>6526</v>
      </c>
      <c r="D727" s="102">
        <v>0</v>
      </c>
      <c r="E727" s="96">
        <v>213915839</v>
      </c>
      <c r="F727" s="111" t="s">
        <v>513</v>
      </c>
      <c r="G727" s="88"/>
    </row>
    <row r="728" spans="1:7" ht="11.25">
      <c r="A728" s="90">
        <v>240314</v>
      </c>
      <c r="B728" s="108" t="s">
        <v>2695</v>
      </c>
      <c r="C728" s="109">
        <v>11031</v>
      </c>
      <c r="D728" s="102">
        <v>0</v>
      </c>
      <c r="E728" s="96">
        <v>214215842</v>
      </c>
      <c r="F728" s="111" t="s">
        <v>514</v>
      </c>
      <c r="G728" s="88"/>
    </row>
    <row r="729" spans="1:7" ht="11.25">
      <c r="A729" s="90">
        <v>240314</v>
      </c>
      <c r="B729" s="108" t="s">
        <v>2695</v>
      </c>
      <c r="C729" s="109">
        <v>16659</v>
      </c>
      <c r="D729" s="102">
        <v>0</v>
      </c>
      <c r="E729" s="96">
        <v>216115861</v>
      </c>
      <c r="F729" s="111" t="s">
        <v>515</v>
      </c>
      <c r="G729" s="88"/>
    </row>
    <row r="730" spans="1:7" ht="11.25">
      <c r="A730" s="90">
        <v>240314</v>
      </c>
      <c r="B730" s="108" t="s">
        <v>2695</v>
      </c>
      <c r="C730" s="109">
        <v>3700</v>
      </c>
      <c r="D730" s="102">
        <v>0</v>
      </c>
      <c r="E730" s="96">
        <v>217915879</v>
      </c>
      <c r="F730" s="111" t="s">
        <v>516</v>
      </c>
      <c r="G730" s="88"/>
    </row>
    <row r="731" spans="1:7" ht="11.25">
      <c r="A731" s="90">
        <v>240314</v>
      </c>
      <c r="B731" s="108" t="s">
        <v>2695</v>
      </c>
      <c r="C731" s="109">
        <v>7147</v>
      </c>
      <c r="D731" s="102">
        <v>0</v>
      </c>
      <c r="E731" s="96">
        <v>219715897</v>
      </c>
      <c r="F731" s="111" t="s">
        <v>517</v>
      </c>
      <c r="G731" s="88"/>
    </row>
    <row r="732" spans="1:7" ht="11.25">
      <c r="A732" s="90">
        <v>240314</v>
      </c>
      <c r="B732" s="108" t="s">
        <v>2695</v>
      </c>
      <c r="C732" s="109">
        <v>29429</v>
      </c>
      <c r="D732" s="102">
        <v>0</v>
      </c>
      <c r="E732" s="96" t="s">
        <v>518</v>
      </c>
      <c r="F732" s="111" t="s">
        <v>519</v>
      </c>
      <c r="G732" s="88"/>
    </row>
    <row r="733" spans="1:7" ht="11.25">
      <c r="A733" s="90">
        <v>240314</v>
      </c>
      <c r="B733" s="108" t="s">
        <v>2695</v>
      </c>
      <c r="C733" s="109">
        <v>38239</v>
      </c>
      <c r="D733" s="102">
        <v>0</v>
      </c>
      <c r="E733" s="96">
        <v>214217042</v>
      </c>
      <c r="F733" s="111" t="s">
        <v>520</v>
      </c>
      <c r="G733" s="88"/>
    </row>
    <row r="734" spans="1:7" ht="11.25">
      <c r="A734" s="90">
        <v>240314</v>
      </c>
      <c r="B734" s="108" t="s">
        <v>2695</v>
      </c>
      <c r="C734" s="109">
        <v>15578</v>
      </c>
      <c r="D734" s="102">
        <v>0</v>
      </c>
      <c r="E734" s="96">
        <v>215017050</v>
      </c>
      <c r="F734" s="111" t="s">
        <v>521</v>
      </c>
      <c r="G734" s="88"/>
    </row>
    <row r="735" spans="1:7" ht="11.25">
      <c r="A735" s="90">
        <v>240314</v>
      </c>
      <c r="B735" s="108" t="s">
        <v>2695</v>
      </c>
      <c r="C735" s="109">
        <v>11599</v>
      </c>
      <c r="D735" s="102">
        <v>0</v>
      </c>
      <c r="E735" s="96">
        <v>218817088</v>
      </c>
      <c r="F735" s="111" t="s">
        <v>522</v>
      </c>
      <c r="G735" s="88"/>
    </row>
    <row r="736" spans="1:7" ht="11.25">
      <c r="A736" s="90">
        <v>240314</v>
      </c>
      <c r="B736" s="108" t="s">
        <v>2695</v>
      </c>
      <c r="C736" s="109">
        <v>50530</v>
      </c>
      <c r="D736" s="102">
        <v>0</v>
      </c>
      <c r="E736" s="96">
        <v>217417174</v>
      </c>
      <c r="F736" s="111" t="s">
        <v>523</v>
      </c>
      <c r="G736" s="88"/>
    </row>
    <row r="737" spans="1:7" ht="11.25">
      <c r="A737" s="90">
        <v>240314</v>
      </c>
      <c r="B737" s="108" t="s">
        <v>2695</v>
      </c>
      <c r="C737" s="109">
        <v>12996</v>
      </c>
      <c r="D737" s="102">
        <v>0</v>
      </c>
      <c r="E737" s="96">
        <v>217217272</v>
      </c>
      <c r="F737" s="111" t="s">
        <v>524</v>
      </c>
      <c r="G737" s="88"/>
    </row>
    <row r="738" spans="1:7" ht="11.25">
      <c r="A738" s="90">
        <v>240314</v>
      </c>
      <c r="B738" s="108" t="s">
        <v>2695</v>
      </c>
      <c r="C738" s="109">
        <v>79701</v>
      </c>
      <c r="D738" s="102">
        <v>0</v>
      </c>
      <c r="E738" s="96">
        <v>218017380</v>
      </c>
      <c r="F738" s="111" t="s">
        <v>525</v>
      </c>
      <c r="G738" s="88"/>
    </row>
    <row r="739" spans="1:7" ht="11.25">
      <c r="A739" s="90">
        <v>240314</v>
      </c>
      <c r="B739" s="108" t="s">
        <v>2695</v>
      </c>
      <c r="C739" s="109">
        <v>8085</v>
      </c>
      <c r="D739" s="102">
        <v>0</v>
      </c>
      <c r="E739" s="96">
        <v>218817388</v>
      </c>
      <c r="F739" s="111" t="s">
        <v>526</v>
      </c>
      <c r="G739" s="88"/>
    </row>
    <row r="740" spans="1:7" ht="11.25">
      <c r="A740" s="90">
        <v>240314</v>
      </c>
      <c r="B740" s="108" t="s">
        <v>2695</v>
      </c>
      <c r="C740" s="109">
        <v>16792</v>
      </c>
      <c r="D740" s="102">
        <v>0</v>
      </c>
      <c r="E740" s="96">
        <v>213317433</v>
      </c>
      <c r="F740" s="111" t="s">
        <v>527</v>
      </c>
      <c r="G740" s="88"/>
    </row>
    <row r="741" spans="1:7" ht="11.25">
      <c r="A741" s="90">
        <v>240314</v>
      </c>
      <c r="B741" s="108" t="s">
        <v>2695</v>
      </c>
      <c r="C741" s="109">
        <v>9863</v>
      </c>
      <c r="D741" s="102">
        <v>0</v>
      </c>
      <c r="E741" s="96">
        <v>214217442</v>
      </c>
      <c r="F741" s="111" t="s">
        <v>528</v>
      </c>
      <c r="G741" s="88"/>
    </row>
    <row r="742" spans="1:7" ht="11.25">
      <c r="A742" s="90">
        <v>240314</v>
      </c>
      <c r="B742" s="108" t="s">
        <v>2695</v>
      </c>
      <c r="C742" s="109">
        <v>16283</v>
      </c>
      <c r="D742" s="102">
        <v>0</v>
      </c>
      <c r="E742" s="96">
        <v>214417444</v>
      </c>
      <c r="F742" s="111" t="s">
        <v>529</v>
      </c>
      <c r="G742" s="88"/>
    </row>
    <row r="743" spans="1:7" ht="11.25">
      <c r="A743" s="90">
        <v>240314</v>
      </c>
      <c r="B743" s="108" t="s">
        <v>2695</v>
      </c>
      <c r="C743" s="109">
        <v>2772</v>
      </c>
      <c r="D743" s="102">
        <v>0</v>
      </c>
      <c r="E743" s="96">
        <v>214617446</v>
      </c>
      <c r="F743" s="111" t="s">
        <v>530</v>
      </c>
      <c r="G743" s="88"/>
    </row>
    <row r="744" spans="1:7" ht="11.25">
      <c r="A744" s="90">
        <v>240314</v>
      </c>
      <c r="B744" s="108" t="s">
        <v>2695</v>
      </c>
      <c r="C744" s="109">
        <v>27066</v>
      </c>
      <c r="D744" s="102">
        <v>0</v>
      </c>
      <c r="E744" s="96">
        <v>218617486</v>
      </c>
      <c r="F744" s="111" t="s">
        <v>531</v>
      </c>
      <c r="G744" s="88"/>
    </row>
    <row r="745" spans="1:7" ht="11.25">
      <c r="A745" s="90">
        <v>240314</v>
      </c>
      <c r="B745" s="108" t="s">
        <v>2695</v>
      </c>
      <c r="C745" s="109">
        <v>8242</v>
      </c>
      <c r="D745" s="102">
        <v>0</v>
      </c>
      <c r="E745" s="96">
        <v>219517495</v>
      </c>
      <c r="F745" s="111" t="s">
        <v>532</v>
      </c>
      <c r="G745" s="88"/>
    </row>
    <row r="746" spans="1:7" ht="11.25">
      <c r="A746" s="90">
        <v>240314</v>
      </c>
      <c r="B746" s="108" t="s">
        <v>2695</v>
      </c>
      <c r="C746" s="109">
        <v>18469</v>
      </c>
      <c r="D746" s="102">
        <v>0</v>
      </c>
      <c r="E746" s="96">
        <v>211317513</v>
      </c>
      <c r="F746" s="111" t="s">
        <v>533</v>
      </c>
      <c r="G746" s="88"/>
    </row>
    <row r="747" spans="1:7" ht="11.25">
      <c r="A747" s="90">
        <v>240314</v>
      </c>
      <c r="B747" s="108" t="s">
        <v>2695</v>
      </c>
      <c r="C747" s="109">
        <v>20359</v>
      </c>
      <c r="D747" s="102">
        <v>0</v>
      </c>
      <c r="E747" s="96">
        <v>212417524</v>
      </c>
      <c r="F747" s="111" t="s">
        <v>534</v>
      </c>
      <c r="G747" s="88"/>
    </row>
    <row r="748" spans="1:7" ht="11.25">
      <c r="A748" s="90">
        <v>240314</v>
      </c>
      <c r="B748" s="108" t="s">
        <v>2695</v>
      </c>
      <c r="C748" s="109">
        <v>28234</v>
      </c>
      <c r="D748" s="102">
        <v>0</v>
      </c>
      <c r="E748" s="96">
        <v>214117541</v>
      </c>
      <c r="F748" s="111" t="s">
        <v>535</v>
      </c>
      <c r="G748" s="88"/>
    </row>
    <row r="749" spans="1:7" ht="11.25">
      <c r="A749" s="90">
        <v>240314</v>
      </c>
      <c r="B749" s="108" t="s">
        <v>2695</v>
      </c>
      <c r="C749" s="109">
        <v>62784</v>
      </c>
      <c r="D749" s="102">
        <v>0</v>
      </c>
      <c r="E749" s="96">
        <v>211527615</v>
      </c>
      <c r="F749" s="111" t="s">
        <v>536</v>
      </c>
      <c r="G749" s="88"/>
    </row>
    <row r="750" spans="1:7" ht="11.25">
      <c r="A750" s="90">
        <v>240314</v>
      </c>
      <c r="B750" s="108" t="s">
        <v>2695</v>
      </c>
      <c r="C750" s="109">
        <v>11717</v>
      </c>
      <c r="D750" s="102">
        <v>0</v>
      </c>
      <c r="E750" s="96">
        <v>211617616</v>
      </c>
      <c r="F750" s="111" t="s">
        <v>2713</v>
      </c>
      <c r="G750" s="88"/>
    </row>
    <row r="751" spans="1:7" ht="11.25">
      <c r="A751" s="90">
        <v>240314</v>
      </c>
      <c r="B751" s="108" t="s">
        <v>2695</v>
      </c>
      <c r="C751" s="109">
        <v>23171</v>
      </c>
      <c r="D751" s="102">
        <v>0</v>
      </c>
      <c r="E751" s="96">
        <v>215317653</v>
      </c>
      <c r="F751" s="111" t="s">
        <v>537</v>
      </c>
      <c r="G751" s="88"/>
    </row>
    <row r="752" spans="1:7" ht="11.25">
      <c r="A752" s="90">
        <v>240314</v>
      </c>
      <c r="B752" s="108" t="s">
        <v>2695</v>
      </c>
      <c r="C752" s="109">
        <v>30197</v>
      </c>
      <c r="D752" s="102">
        <v>0</v>
      </c>
      <c r="E752" s="96">
        <v>216217662</v>
      </c>
      <c r="F752" s="111" t="s">
        <v>538</v>
      </c>
      <c r="G752" s="88"/>
    </row>
    <row r="753" spans="1:7" ht="11.25">
      <c r="A753" s="90">
        <v>240314</v>
      </c>
      <c r="B753" s="108" t="s">
        <v>2695</v>
      </c>
      <c r="C753" s="109">
        <v>6505</v>
      </c>
      <c r="D753" s="102">
        <v>0</v>
      </c>
      <c r="E753" s="96">
        <v>216517665</v>
      </c>
      <c r="F753" s="111" t="s">
        <v>539</v>
      </c>
      <c r="G753" s="88"/>
    </row>
    <row r="754" spans="1:7" ht="11.25">
      <c r="A754" s="90">
        <v>240314</v>
      </c>
      <c r="B754" s="108" t="s">
        <v>2695</v>
      </c>
      <c r="C754" s="109">
        <v>30645</v>
      </c>
      <c r="D754" s="102">
        <v>0</v>
      </c>
      <c r="E754" s="96">
        <v>217717777</v>
      </c>
      <c r="F754" s="111" t="s">
        <v>540</v>
      </c>
      <c r="G754" s="88"/>
    </row>
    <row r="755" spans="1:7" ht="11.25">
      <c r="A755" s="90">
        <v>240314</v>
      </c>
      <c r="B755" s="108" t="s">
        <v>2695</v>
      </c>
      <c r="C755" s="109">
        <v>11501</v>
      </c>
      <c r="D755" s="102">
        <v>0</v>
      </c>
      <c r="E755" s="96">
        <v>216717867</v>
      </c>
      <c r="F755" s="111" t="s">
        <v>541</v>
      </c>
      <c r="G755" s="88"/>
    </row>
    <row r="756" spans="1:7" ht="11.25">
      <c r="A756" s="90">
        <v>240314</v>
      </c>
      <c r="B756" s="108" t="s">
        <v>2695</v>
      </c>
      <c r="C756" s="109">
        <v>43658</v>
      </c>
      <c r="D756" s="102">
        <v>0</v>
      </c>
      <c r="E756" s="96">
        <v>217317873</v>
      </c>
      <c r="F756" s="111" t="s">
        <v>542</v>
      </c>
      <c r="G756" s="88"/>
    </row>
    <row r="757" spans="1:7" ht="11.25">
      <c r="A757" s="90">
        <v>240314</v>
      </c>
      <c r="B757" s="108" t="s">
        <v>2695</v>
      </c>
      <c r="C757" s="109">
        <v>18983</v>
      </c>
      <c r="D757" s="102">
        <v>0</v>
      </c>
      <c r="E757" s="96">
        <v>217717877</v>
      </c>
      <c r="F757" s="111" t="s">
        <v>543</v>
      </c>
      <c r="G757" s="88"/>
    </row>
    <row r="758" spans="1:7" ht="11.25">
      <c r="A758" s="90">
        <v>240314</v>
      </c>
      <c r="B758" s="108" t="s">
        <v>2695</v>
      </c>
      <c r="C758" s="109">
        <v>9580</v>
      </c>
      <c r="D758" s="102">
        <v>0</v>
      </c>
      <c r="E758" s="96">
        <v>212918029</v>
      </c>
      <c r="F758" s="111" t="s">
        <v>544</v>
      </c>
      <c r="G758" s="88"/>
    </row>
    <row r="759" spans="1:7" ht="11.25">
      <c r="A759" s="90">
        <v>240314</v>
      </c>
      <c r="B759" s="108" t="s">
        <v>2695</v>
      </c>
      <c r="C759" s="109">
        <v>17083</v>
      </c>
      <c r="D759" s="102">
        <v>0</v>
      </c>
      <c r="E759" s="96">
        <v>219418094</v>
      </c>
      <c r="F759" s="111" t="s">
        <v>545</v>
      </c>
      <c r="G759" s="88"/>
    </row>
    <row r="760" spans="1:7" ht="11.25">
      <c r="A760" s="90">
        <v>240314</v>
      </c>
      <c r="B760" s="108" t="s">
        <v>2695</v>
      </c>
      <c r="C760" s="109">
        <v>49731</v>
      </c>
      <c r="D760" s="102">
        <v>0</v>
      </c>
      <c r="E760" s="96">
        <v>215018150</v>
      </c>
      <c r="F760" s="111" t="s">
        <v>546</v>
      </c>
      <c r="G760" s="88"/>
    </row>
    <row r="761" spans="1:7" ht="11.25">
      <c r="A761" s="90">
        <v>240314</v>
      </c>
      <c r="B761" s="108" t="s">
        <v>2695</v>
      </c>
      <c r="C761" s="109">
        <v>17180</v>
      </c>
      <c r="D761" s="102">
        <v>0</v>
      </c>
      <c r="E761" s="96" t="s">
        <v>547</v>
      </c>
      <c r="F761" s="111" t="s">
        <v>548</v>
      </c>
      <c r="G761" s="88"/>
    </row>
    <row r="762" spans="1:7" ht="11.25">
      <c r="A762" s="90">
        <v>240314</v>
      </c>
      <c r="B762" s="108" t="s">
        <v>2695</v>
      </c>
      <c r="C762" s="109">
        <v>24835</v>
      </c>
      <c r="D762" s="102">
        <v>0</v>
      </c>
      <c r="E762" s="96" t="s">
        <v>549</v>
      </c>
      <c r="F762" s="111" t="s">
        <v>550</v>
      </c>
      <c r="G762" s="88"/>
    </row>
    <row r="763" spans="1:7" ht="11.25">
      <c r="A763" s="90">
        <v>240314</v>
      </c>
      <c r="B763" s="108" t="s">
        <v>2695</v>
      </c>
      <c r="C763" s="109">
        <v>20687</v>
      </c>
      <c r="D763" s="102">
        <v>0</v>
      </c>
      <c r="E763" s="96" t="s">
        <v>551</v>
      </c>
      <c r="F763" s="111" t="s">
        <v>552</v>
      </c>
      <c r="G763" s="88"/>
    </row>
    <row r="764" spans="1:7" ht="11.25">
      <c r="A764" s="90">
        <v>240314</v>
      </c>
      <c r="B764" s="108" t="s">
        <v>2695</v>
      </c>
      <c r="C764" s="109">
        <v>25446</v>
      </c>
      <c r="D764" s="102">
        <v>0</v>
      </c>
      <c r="E764" s="96" t="s">
        <v>553</v>
      </c>
      <c r="F764" s="111" t="s">
        <v>554</v>
      </c>
      <c r="G764" s="88"/>
    </row>
    <row r="765" spans="1:7" ht="11.25">
      <c r="A765" s="90">
        <v>240314</v>
      </c>
      <c r="B765" s="108" t="s">
        <v>2695</v>
      </c>
      <c r="C765" s="109">
        <v>22890</v>
      </c>
      <c r="D765" s="102">
        <v>0</v>
      </c>
      <c r="E765" s="96" t="s">
        <v>555</v>
      </c>
      <c r="F765" s="111" t="s">
        <v>556</v>
      </c>
      <c r="G765" s="88"/>
    </row>
    <row r="766" spans="1:7" ht="11.25">
      <c r="A766" s="90">
        <v>240314</v>
      </c>
      <c r="B766" s="108" t="s">
        <v>2695</v>
      </c>
      <c r="C766" s="109">
        <v>5148</v>
      </c>
      <c r="D766" s="102">
        <v>0</v>
      </c>
      <c r="E766" s="96" t="s">
        <v>557</v>
      </c>
      <c r="F766" s="111" t="s">
        <v>558</v>
      </c>
      <c r="G766" s="88"/>
    </row>
    <row r="767" spans="1:7" ht="11.25">
      <c r="A767" s="90">
        <v>240314</v>
      </c>
      <c r="B767" s="108" t="s">
        <v>2695</v>
      </c>
      <c r="C767" s="109">
        <v>57037</v>
      </c>
      <c r="D767" s="102">
        <v>0</v>
      </c>
      <c r="E767" s="96" t="s">
        <v>559</v>
      </c>
      <c r="F767" s="111" t="s">
        <v>560</v>
      </c>
      <c r="G767" s="88"/>
    </row>
    <row r="768" spans="1:7" ht="11.25">
      <c r="A768" s="90">
        <v>240314</v>
      </c>
      <c r="B768" s="108" t="s">
        <v>2695</v>
      </c>
      <c r="C768" s="109">
        <v>20092</v>
      </c>
      <c r="D768" s="102">
        <v>0</v>
      </c>
      <c r="E768" s="96">
        <v>211018610</v>
      </c>
      <c r="F768" s="111" t="s">
        <v>561</v>
      </c>
      <c r="G768" s="88"/>
    </row>
    <row r="769" spans="1:7" ht="11.25">
      <c r="A769" s="90">
        <v>240314</v>
      </c>
      <c r="B769" s="108" t="s">
        <v>2695</v>
      </c>
      <c r="C769" s="109">
        <v>89061</v>
      </c>
      <c r="D769" s="102">
        <v>0</v>
      </c>
      <c r="E769" s="96">
        <v>215318753</v>
      </c>
      <c r="F769" s="111" t="s">
        <v>562</v>
      </c>
      <c r="G769" s="88"/>
    </row>
    <row r="770" spans="1:7" ht="11.25">
      <c r="A770" s="90">
        <v>240314</v>
      </c>
      <c r="B770" s="108" t="s">
        <v>2695</v>
      </c>
      <c r="C770" s="109">
        <v>19563</v>
      </c>
      <c r="D770" s="102">
        <v>0</v>
      </c>
      <c r="E770" s="96">
        <v>215618756</v>
      </c>
      <c r="F770" s="111" t="s">
        <v>563</v>
      </c>
      <c r="G770" s="88"/>
    </row>
    <row r="771" spans="1:7" ht="11.25">
      <c r="A771" s="90">
        <v>240314</v>
      </c>
      <c r="B771" s="108" t="s">
        <v>2695</v>
      </c>
      <c r="C771" s="109">
        <v>12848</v>
      </c>
      <c r="D771" s="102">
        <v>0</v>
      </c>
      <c r="E771" s="96">
        <v>218518785</v>
      </c>
      <c r="F771" s="111" t="s">
        <v>564</v>
      </c>
      <c r="G771" s="88"/>
    </row>
    <row r="772" spans="1:7" ht="11.25">
      <c r="A772" s="90">
        <v>240314</v>
      </c>
      <c r="B772" s="108" t="s">
        <v>2695</v>
      </c>
      <c r="C772" s="109">
        <v>14953</v>
      </c>
      <c r="D772" s="102">
        <v>0</v>
      </c>
      <c r="E772" s="96">
        <v>216018860</v>
      </c>
      <c r="F772" s="111" t="s">
        <v>207</v>
      </c>
      <c r="G772" s="88"/>
    </row>
    <row r="773" spans="1:7" ht="11.25">
      <c r="A773" s="90">
        <v>240314</v>
      </c>
      <c r="B773" s="108" t="s">
        <v>2695</v>
      </c>
      <c r="C773" s="109">
        <v>22125</v>
      </c>
      <c r="D773" s="102">
        <v>0</v>
      </c>
      <c r="E773" s="96" t="s">
        <v>565</v>
      </c>
      <c r="F773" s="111" t="s">
        <v>566</v>
      </c>
      <c r="G773" s="88"/>
    </row>
    <row r="774" spans="1:7" ht="11.25">
      <c r="A774" s="90">
        <v>240314</v>
      </c>
      <c r="B774" s="108" t="s">
        <v>2695</v>
      </c>
      <c r="C774" s="109">
        <v>32590</v>
      </c>
      <c r="D774" s="102">
        <v>0</v>
      </c>
      <c r="E774" s="96" t="s">
        <v>2478</v>
      </c>
      <c r="F774" s="111" t="s">
        <v>29</v>
      </c>
      <c r="G774" s="88"/>
    </row>
    <row r="775" spans="1:7" ht="11.25">
      <c r="A775" s="90">
        <v>240314</v>
      </c>
      <c r="B775" s="108" t="s">
        <v>2695</v>
      </c>
      <c r="C775" s="109">
        <v>25006</v>
      </c>
      <c r="D775" s="102">
        <v>0</v>
      </c>
      <c r="E775" s="96" t="s">
        <v>567</v>
      </c>
      <c r="F775" s="111" t="s">
        <v>568</v>
      </c>
      <c r="G775" s="88"/>
    </row>
    <row r="776" spans="1:7" ht="11.25">
      <c r="A776" s="90">
        <v>240314</v>
      </c>
      <c r="B776" s="108" t="s">
        <v>2695</v>
      </c>
      <c r="C776" s="109">
        <v>49829</v>
      </c>
      <c r="D776" s="102">
        <v>0</v>
      </c>
      <c r="E776" s="96" t="s">
        <v>2330</v>
      </c>
      <c r="F776" s="111" t="s">
        <v>2698</v>
      </c>
      <c r="G776" s="88"/>
    </row>
    <row r="777" spans="1:7" ht="11.25">
      <c r="A777" s="90">
        <v>240314</v>
      </c>
      <c r="B777" s="108" t="s">
        <v>2695</v>
      </c>
      <c r="C777" s="109">
        <v>31510</v>
      </c>
      <c r="D777" s="102">
        <v>0</v>
      </c>
      <c r="E777" s="96" t="s">
        <v>569</v>
      </c>
      <c r="F777" s="111" t="s">
        <v>570</v>
      </c>
      <c r="G777" s="88"/>
    </row>
    <row r="778" spans="1:7" ht="11.25">
      <c r="A778" s="90">
        <v>240314</v>
      </c>
      <c r="B778" s="108" t="s">
        <v>2695</v>
      </c>
      <c r="C778" s="109">
        <v>41952</v>
      </c>
      <c r="D778" s="102">
        <v>0</v>
      </c>
      <c r="E778" s="96" t="s">
        <v>571</v>
      </c>
      <c r="F778" s="111" t="s">
        <v>572</v>
      </c>
      <c r="G778" s="88"/>
    </row>
    <row r="779" spans="1:7" ht="11.25">
      <c r="A779" s="90">
        <v>240314</v>
      </c>
      <c r="B779" s="108" t="s">
        <v>2695</v>
      </c>
      <c r="C779" s="109">
        <v>46547</v>
      </c>
      <c r="D779" s="102">
        <v>0</v>
      </c>
      <c r="E779" s="96">
        <v>213719137</v>
      </c>
      <c r="F779" s="111" t="s">
        <v>573</v>
      </c>
      <c r="G779" s="88"/>
    </row>
    <row r="780" spans="1:7" ht="11.25">
      <c r="A780" s="90">
        <v>240314</v>
      </c>
      <c r="B780" s="108" t="s">
        <v>2695</v>
      </c>
      <c r="C780" s="109">
        <v>46031</v>
      </c>
      <c r="D780" s="102">
        <v>0</v>
      </c>
      <c r="E780" s="96">
        <v>214219142</v>
      </c>
      <c r="F780" s="111" t="s">
        <v>574</v>
      </c>
      <c r="G780" s="88"/>
    </row>
    <row r="781" spans="1:7" ht="11.25">
      <c r="A781" s="90">
        <v>240314</v>
      </c>
      <c r="B781" s="108" t="s">
        <v>2695</v>
      </c>
      <c r="C781" s="109">
        <v>32835</v>
      </c>
      <c r="D781" s="102">
        <v>0</v>
      </c>
      <c r="E781" s="96">
        <v>211219212</v>
      </c>
      <c r="F781" s="111" t="s">
        <v>575</v>
      </c>
      <c r="G781" s="88"/>
    </row>
    <row r="782" spans="1:7" ht="11.25">
      <c r="A782" s="90">
        <v>240314</v>
      </c>
      <c r="B782" s="108" t="s">
        <v>2695</v>
      </c>
      <c r="C782" s="109">
        <v>53818</v>
      </c>
      <c r="D782" s="102">
        <v>0</v>
      </c>
      <c r="E782" s="96">
        <v>215619256</v>
      </c>
      <c r="F782" s="111" t="s">
        <v>576</v>
      </c>
      <c r="G782" s="88"/>
    </row>
    <row r="783" spans="1:7" ht="11.25">
      <c r="A783" s="90">
        <v>240314</v>
      </c>
      <c r="B783" s="108" t="s">
        <v>2695</v>
      </c>
      <c r="C783" s="109">
        <v>6366</v>
      </c>
      <c r="D783" s="102">
        <v>0</v>
      </c>
      <c r="E783" s="96">
        <v>219019290</v>
      </c>
      <c r="F783" s="111" t="s">
        <v>2751</v>
      </c>
      <c r="G783" s="88"/>
    </row>
    <row r="784" spans="1:7" ht="11.25">
      <c r="A784" s="90">
        <v>240314</v>
      </c>
      <c r="B784" s="108" t="s">
        <v>2695</v>
      </c>
      <c r="C784" s="109">
        <v>66160</v>
      </c>
      <c r="D784" s="102">
        <v>0</v>
      </c>
      <c r="E784" s="96">
        <v>211819318</v>
      </c>
      <c r="F784" s="111" t="s">
        <v>577</v>
      </c>
      <c r="G784" s="88"/>
    </row>
    <row r="785" spans="1:7" ht="11.25">
      <c r="A785" s="90">
        <v>240314</v>
      </c>
      <c r="B785" s="108" t="s">
        <v>2695</v>
      </c>
      <c r="C785" s="109">
        <v>39700</v>
      </c>
      <c r="D785" s="102">
        <v>0</v>
      </c>
      <c r="E785" s="96">
        <v>215519355</v>
      </c>
      <c r="F785" s="111" t="s">
        <v>578</v>
      </c>
      <c r="G785" s="88"/>
    </row>
    <row r="786" spans="1:7" ht="11.25">
      <c r="A786" s="90">
        <v>240314</v>
      </c>
      <c r="B786" s="108" t="s">
        <v>2695</v>
      </c>
      <c r="C786" s="109">
        <v>26952</v>
      </c>
      <c r="D786" s="102">
        <v>0</v>
      </c>
      <c r="E786" s="96">
        <v>216419364</v>
      </c>
      <c r="F786" s="111" t="s">
        <v>579</v>
      </c>
      <c r="G786" s="88"/>
    </row>
    <row r="787" spans="1:7" ht="11.25">
      <c r="A787" s="90">
        <v>240314</v>
      </c>
      <c r="B787" s="108" t="s">
        <v>2695</v>
      </c>
      <c r="C787" s="109">
        <v>14828</v>
      </c>
      <c r="D787" s="102">
        <v>0</v>
      </c>
      <c r="E787" s="96">
        <v>219219392</v>
      </c>
      <c r="F787" s="111" t="s">
        <v>580</v>
      </c>
      <c r="G787" s="88"/>
    </row>
    <row r="788" spans="1:7" ht="11.25">
      <c r="A788" s="90">
        <v>240314</v>
      </c>
      <c r="B788" s="108" t="s">
        <v>2695</v>
      </c>
      <c r="C788" s="109">
        <v>32350</v>
      </c>
      <c r="D788" s="102">
        <v>0</v>
      </c>
      <c r="E788" s="96">
        <v>219719397</v>
      </c>
      <c r="F788" s="111" t="s">
        <v>581</v>
      </c>
      <c r="G788" s="88"/>
    </row>
    <row r="789" spans="1:7" ht="11.25">
      <c r="A789" s="90">
        <v>240314</v>
      </c>
      <c r="B789" s="108" t="s">
        <v>2695</v>
      </c>
      <c r="C789" s="109">
        <v>40679</v>
      </c>
      <c r="D789" s="102">
        <v>0</v>
      </c>
      <c r="E789" s="96">
        <v>211819418</v>
      </c>
      <c r="F789" s="111" t="s">
        <v>582</v>
      </c>
      <c r="G789" s="88"/>
    </row>
    <row r="790" spans="1:7" ht="11.25">
      <c r="A790" s="90">
        <v>240314</v>
      </c>
      <c r="B790" s="108" t="s">
        <v>2695</v>
      </c>
      <c r="C790" s="109">
        <v>21052</v>
      </c>
      <c r="D790" s="102">
        <v>0</v>
      </c>
      <c r="E790" s="96">
        <v>215019450</v>
      </c>
      <c r="F790" s="111" t="s">
        <v>583</v>
      </c>
      <c r="G790" s="88"/>
    </row>
    <row r="791" spans="1:7" ht="11.25">
      <c r="A791" s="90">
        <v>240314</v>
      </c>
      <c r="B791" s="108" t="s">
        <v>2695</v>
      </c>
      <c r="C791" s="109">
        <v>30452</v>
      </c>
      <c r="D791" s="102">
        <v>0</v>
      </c>
      <c r="E791" s="96">
        <v>215519455</v>
      </c>
      <c r="F791" s="111" t="s">
        <v>584</v>
      </c>
      <c r="G791" s="88"/>
    </row>
    <row r="792" spans="1:7" ht="11.25">
      <c r="A792" s="90">
        <v>240314</v>
      </c>
      <c r="B792" s="108" t="s">
        <v>2695</v>
      </c>
      <c r="C792" s="109">
        <v>34491</v>
      </c>
      <c r="D792" s="102">
        <v>0</v>
      </c>
      <c r="E792" s="96">
        <v>217319473</v>
      </c>
      <c r="F792" s="111" t="s">
        <v>299</v>
      </c>
      <c r="G792" s="88"/>
    </row>
    <row r="793" spans="1:7" ht="11.25">
      <c r="A793" s="90">
        <v>240314</v>
      </c>
      <c r="B793" s="108" t="s">
        <v>2695</v>
      </c>
      <c r="C793" s="109">
        <v>11325</v>
      </c>
      <c r="D793" s="102">
        <v>0</v>
      </c>
      <c r="E793" s="96">
        <v>211319513</v>
      </c>
      <c r="F793" s="111" t="s">
        <v>585</v>
      </c>
      <c r="G793" s="88"/>
    </row>
    <row r="794" spans="1:7" ht="11.25">
      <c r="A794" s="90">
        <v>240314</v>
      </c>
      <c r="B794" s="108" t="s">
        <v>2695</v>
      </c>
      <c r="C794" s="109">
        <v>54136</v>
      </c>
      <c r="D794" s="102">
        <v>0</v>
      </c>
      <c r="E794" s="96">
        <v>211719517</v>
      </c>
      <c r="F794" s="111" t="s">
        <v>447</v>
      </c>
      <c r="G794" s="88"/>
    </row>
    <row r="795" spans="1:7" ht="11.25">
      <c r="A795" s="90">
        <v>240314</v>
      </c>
      <c r="B795" s="108" t="s">
        <v>2695</v>
      </c>
      <c r="C795" s="109">
        <v>42361</v>
      </c>
      <c r="D795" s="102">
        <v>0</v>
      </c>
      <c r="E795" s="96">
        <v>213219532</v>
      </c>
      <c r="F795" s="111" t="s">
        <v>586</v>
      </c>
      <c r="G795" s="88"/>
    </row>
    <row r="796" spans="1:7" ht="11.25">
      <c r="A796" s="90">
        <v>240314</v>
      </c>
      <c r="B796" s="108" t="s">
        <v>2695</v>
      </c>
      <c r="C796" s="109">
        <v>11804</v>
      </c>
      <c r="D796" s="102">
        <v>0</v>
      </c>
      <c r="E796" s="96">
        <v>213319533</v>
      </c>
      <c r="F796" s="111" t="s">
        <v>587</v>
      </c>
      <c r="G796" s="88"/>
    </row>
    <row r="797" spans="1:7" ht="11.25">
      <c r="A797" s="90">
        <v>240314</v>
      </c>
      <c r="B797" s="108" t="s">
        <v>2695</v>
      </c>
      <c r="C797" s="109">
        <v>37176</v>
      </c>
      <c r="D797" s="102">
        <v>0</v>
      </c>
      <c r="E797" s="96">
        <v>214819548</v>
      </c>
      <c r="F797" s="111" t="s">
        <v>588</v>
      </c>
      <c r="G797" s="88"/>
    </row>
    <row r="798" spans="1:7" ht="11.25">
      <c r="A798" s="90">
        <v>240314</v>
      </c>
      <c r="B798" s="108" t="s">
        <v>2695</v>
      </c>
      <c r="C798" s="109">
        <v>50044</v>
      </c>
      <c r="D798" s="102">
        <v>0</v>
      </c>
      <c r="E798" s="96">
        <v>217319573</v>
      </c>
      <c r="F798" s="111" t="s">
        <v>589</v>
      </c>
      <c r="G798" s="88"/>
    </row>
    <row r="799" spans="1:7" ht="11.25">
      <c r="A799" s="90">
        <v>240314</v>
      </c>
      <c r="B799" s="108" t="s">
        <v>2695</v>
      </c>
      <c r="C799" s="109">
        <v>23528</v>
      </c>
      <c r="D799" s="102">
        <v>0</v>
      </c>
      <c r="E799" s="96">
        <v>218519585</v>
      </c>
      <c r="F799" s="111" t="s">
        <v>590</v>
      </c>
      <c r="G799" s="88"/>
    </row>
    <row r="800" spans="1:7" ht="11.25">
      <c r="A800" s="90">
        <v>240314</v>
      </c>
      <c r="B800" s="108" t="s">
        <v>2695</v>
      </c>
      <c r="C800" s="109">
        <v>12278</v>
      </c>
      <c r="D800" s="102">
        <v>0</v>
      </c>
      <c r="E800" s="96">
        <v>212219622</v>
      </c>
      <c r="F800" s="111" t="s">
        <v>591</v>
      </c>
      <c r="G800" s="88"/>
    </row>
    <row r="801" spans="1:7" ht="11.25">
      <c r="A801" s="90">
        <v>240314</v>
      </c>
      <c r="B801" s="108" t="s">
        <v>2695</v>
      </c>
      <c r="C801" s="109">
        <v>13248</v>
      </c>
      <c r="D801" s="102">
        <v>0</v>
      </c>
      <c r="E801" s="96">
        <v>219319693</v>
      </c>
      <c r="F801" s="111" t="s">
        <v>592</v>
      </c>
      <c r="G801" s="88"/>
    </row>
    <row r="802" spans="1:7" ht="11.25">
      <c r="A802" s="90">
        <v>240314</v>
      </c>
      <c r="B802" s="108" t="s">
        <v>2695</v>
      </c>
      <c r="C802" s="109">
        <v>87800</v>
      </c>
      <c r="D802" s="102">
        <v>0</v>
      </c>
      <c r="E802" s="96">
        <v>219819698</v>
      </c>
      <c r="F802" s="111" t="s">
        <v>593</v>
      </c>
      <c r="G802" s="88"/>
    </row>
    <row r="803" spans="1:7" ht="11.25">
      <c r="A803" s="90">
        <v>240314</v>
      </c>
      <c r="B803" s="108" t="s">
        <v>2695</v>
      </c>
      <c r="C803" s="109">
        <v>11383</v>
      </c>
      <c r="D803" s="102">
        <v>0</v>
      </c>
      <c r="E803" s="96">
        <v>210119701</v>
      </c>
      <c r="F803" s="111" t="s">
        <v>320</v>
      </c>
      <c r="G803" s="88"/>
    </row>
    <row r="804" spans="1:7" ht="11.25">
      <c r="A804" s="90">
        <v>240314</v>
      </c>
      <c r="B804" s="108" t="s">
        <v>2695</v>
      </c>
      <c r="C804" s="109">
        <v>52064</v>
      </c>
      <c r="D804" s="102">
        <v>0</v>
      </c>
      <c r="E804" s="96">
        <v>214319743</v>
      </c>
      <c r="F804" s="111" t="s">
        <v>594</v>
      </c>
      <c r="G804" s="88"/>
    </row>
    <row r="805" spans="1:7" ht="11.25">
      <c r="A805" s="90">
        <v>240314</v>
      </c>
      <c r="B805" s="108" t="s">
        <v>2695</v>
      </c>
      <c r="C805" s="109">
        <v>14727</v>
      </c>
      <c r="D805" s="102">
        <v>0</v>
      </c>
      <c r="E805" s="96">
        <v>216019760</v>
      </c>
      <c r="F805" s="111" t="s">
        <v>595</v>
      </c>
      <c r="G805" s="88"/>
    </row>
    <row r="806" spans="1:7" ht="11.25">
      <c r="A806" s="90">
        <v>240314</v>
      </c>
      <c r="B806" s="108" t="s">
        <v>2695</v>
      </c>
      <c r="C806" s="109">
        <v>29215</v>
      </c>
      <c r="D806" s="102">
        <v>0</v>
      </c>
      <c r="E806" s="96">
        <v>218019780</v>
      </c>
      <c r="F806" s="111" t="s">
        <v>596</v>
      </c>
      <c r="G806" s="88"/>
    </row>
    <row r="807" spans="1:7" ht="11.25">
      <c r="A807" s="90">
        <v>240314</v>
      </c>
      <c r="B807" s="108" t="s">
        <v>2695</v>
      </c>
      <c r="C807" s="109">
        <v>9208</v>
      </c>
      <c r="D807" s="102">
        <v>0</v>
      </c>
      <c r="E807" s="96">
        <v>218519785</v>
      </c>
      <c r="F807" s="111" t="s">
        <v>2715</v>
      </c>
      <c r="G807" s="88"/>
    </row>
    <row r="808" spans="1:7" ht="11.25">
      <c r="A808" s="90">
        <v>240314</v>
      </c>
      <c r="B808" s="108" t="s">
        <v>2695</v>
      </c>
      <c r="C808" s="109">
        <v>34175</v>
      </c>
      <c r="D808" s="102">
        <v>0</v>
      </c>
      <c r="E808" s="96">
        <v>210719807</v>
      </c>
      <c r="F808" s="111" t="s">
        <v>597</v>
      </c>
      <c r="G808" s="88"/>
    </row>
    <row r="809" spans="1:7" ht="11.25">
      <c r="A809" s="90">
        <v>240314</v>
      </c>
      <c r="B809" s="108" t="s">
        <v>2695</v>
      </c>
      <c r="C809" s="109">
        <v>49397</v>
      </c>
      <c r="D809" s="102">
        <v>0</v>
      </c>
      <c r="E809" s="96">
        <v>210919809</v>
      </c>
      <c r="F809" s="111" t="s">
        <v>598</v>
      </c>
      <c r="G809" s="88"/>
    </row>
    <row r="810" spans="1:7" ht="11.25">
      <c r="A810" s="90">
        <v>240314</v>
      </c>
      <c r="B810" s="108" t="s">
        <v>2695</v>
      </c>
      <c r="C810" s="109">
        <v>59192</v>
      </c>
      <c r="D810" s="102">
        <v>0</v>
      </c>
      <c r="E810" s="96">
        <v>212119821</v>
      </c>
      <c r="F810" s="111" t="s">
        <v>599</v>
      </c>
      <c r="G810" s="88"/>
    </row>
    <row r="811" spans="1:7" ht="11.25">
      <c r="A811" s="90">
        <v>240314</v>
      </c>
      <c r="B811" s="108" t="s">
        <v>2695</v>
      </c>
      <c r="C811" s="109">
        <v>28861</v>
      </c>
      <c r="D811" s="102">
        <v>0</v>
      </c>
      <c r="E811" s="96">
        <v>212419824</v>
      </c>
      <c r="F811" s="111" t="s">
        <v>600</v>
      </c>
      <c r="G811" s="88"/>
    </row>
    <row r="812" spans="1:7" ht="11.25">
      <c r="A812" s="90">
        <v>240314</v>
      </c>
      <c r="B812" s="108" t="s">
        <v>2695</v>
      </c>
      <c r="C812" s="109">
        <v>14826</v>
      </c>
      <c r="D812" s="102">
        <v>0</v>
      </c>
      <c r="E812" s="96">
        <v>214519845</v>
      </c>
      <c r="F812" s="111" t="s">
        <v>601</v>
      </c>
      <c r="G812" s="88"/>
    </row>
    <row r="813" spans="1:7" ht="11.25">
      <c r="A813" s="90">
        <v>240314</v>
      </c>
      <c r="B813" s="108" t="s">
        <v>2695</v>
      </c>
      <c r="C813" s="109">
        <v>102786</v>
      </c>
      <c r="D813" s="102">
        <v>0</v>
      </c>
      <c r="E813" s="96" t="s">
        <v>602</v>
      </c>
      <c r="F813" s="111" t="s">
        <v>603</v>
      </c>
      <c r="G813" s="88"/>
    </row>
    <row r="814" spans="1:7" ht="11.25">
      <c r="A814" s="90">
        <v>240314</v>
      </c>
      <c r="B814" s="108" t="s">
        <v>2695</v>
      </c>
      <c r="C814" s="109">
        <v>75128</v>
      </c>
      <c r="D814" s="102">
        <v>0</v>
      </c>
      <c r="E814" s="96" t="s">
        <v>604</v>
      </c>
      <c r="F814" s="111" t="s">
        <v>605</v>
      </c>
      <c r="G814" s="88"/>
    </row>
    <row r="815" spans="1:7" ht="11.25">
      <c r="A815" s="90">
        <v>240314</v>
      </c>
      <c r="B815" s="108" t="s">
        <v>2695</v>
      </c>
      <c r="C815" s="109">
        <v>33520</v>
      </c>
      <c r="D815" s="102">
        <v>0</v>
      </c>
      <c r="E815" s="96" t="s">
        <v>606</v>
      </c>
      <c r="F815" s="111" t="s">
        <v>607</v>
      </c>
      <c r="G815" s="88"/>
    </row>
    <row r="816" spans="1:7" ht="11.25">
      <c r="A816" s="90">
        <v>240314</v>
      </c>
      <c r="B816" s="108" t="s">
        <v>2695</v>
      </c>
      <c r="C816" s="109">
        <v>24085</v>
      </c>
      <c r="D816" s="102">
        <v>0</v>
      </c>
      <c r="E816" s="96" t="s">
        <v>608</v>
      </c>
      <c r="F816" s="111" t="s">
        <v>609</v>
      </c>
      <c r="G816" s="88"/>
    </row>
    <row r="817" spans="1:7" ht="11.25">
      <c r="A817" s="90">
        <v>240314</v>
      </c>
      <c r="B817" s="108" t="s">
        <v>2695</v>
      </c>
      <c r="C817" s="109">
        <v>39192</v>
      </c>
      <c r="D817" s="102">
        <v>0</v>
      </c>
      <c r="E817" s="96" t="s">
        <v>610</v>
      </c>
      <c r="F817" s="111" t="s">
        <v>611</v>
      </c>
      <c r="G817" s="88"/>
    </row>
    <row r="818" spans="1:7" ht="11.25">
      <c r="A818" s="90">
        <v>240314</v>
      </c>
      <c r="B818" s="108" t="s">
        <v>2695</v>
      </c>
      <c r="C818" s="109">
        <v>60458</v>
      </c>
      <c r="D818" s="102">
        <v>0</v>
      </c>
      <c r="E818" s="96" t="s">
        <v>612</v>
      </c>
      <c r="F818" s="111" t="s">
        <v>613</v>
      </c>
      <c r="G818" s="88"/>
    </row>
    <row r="819" spans="1:7" ht="11.25">
      <c r="A819" s="90">
        <v>240314</v>
      </c>
      <c r="B819" s="108" t="s">
        <v>2695</v>
      </c>
      <c r="C819" s="109">
        <v>40217</v>
      </c>
      <c r="D819" s="102">
        <v>0</v>
      </c>
      <c r="E819" s="96">
        <v>217820178</v>
      </c>
      <c r="F819" s="111" t="s">
        <v>614</v>
      </c>
      <c r="G819" s="88"/>
    </row>
    <row r="820" spans="1:7" ht="11.25">
      <c r="A820" s="90">
        <v>240314</v>
      </c>
      <c r="B820" s="108" t="s">
        <v>2695</v>
      </c>
      <c r="C820" s="109">
        <v>51929</v>
      </c>
      <c r="D820" s="102">
        <v>0</v>
      </c>
      <c r="E820" s="96" t="s">
        <v>615</v>
      </c>
      <c r="F820" s="111" t="s">
        <v>616</v>
      </c>
      <c r="G820" s="88"/>
    </row>
    <row r="821" spans="1:7" ht="11.25">
      <c r="A821" s="90">
        <v>240314</v>
      </c>
      <c r="B821" s="108" t="s">
        <v>2695</v>
      </c>
      <c r="C821" s="109">
        <v>33946</v>
      </c>
      <c r="D821" s="102">
        <v>0</v>
      </c>
      <c r="E821" s="96" t="s">
        <v>617</v>
      </c>
      <c r="F821" s="111" t="s">
        <v>618</v>
      </c>
      <c r="G821" s="88"/>
    </row>
    <row r="822" spans="1:7" ht="11.25">
      <c r="A822" s="90">
        <v>240314</v>
      </c>
      <c r="B822" s="108" t="s">
        <v>2695</v>
      </c>
      <c r="C822" s="109">
        <v>35179</v>
      </c>
      <c r="D822" s="102">
        <v>0</v>
      </c>
      <c r="E822" s="96" t="s">
        <v>619</v>
      </c>
      <c r="F822" s="111" t="s">
        <v>620</v>
      </c>
      <c r="G822" s="88"/>
    </row>
    <row r="823" spans="1:7" ht="11.25">
      <c r="A823" s="90">
        <v>240314</v>
      </c>
      <c r="B823" s="108" t="s">
        <v>2695</v>
      </c>
      <c r="C823" s="109">
        <v>16920</v>
      </c>
      <c r="D823" s="102">
        <v>0</v>
      </c>
      <c r="E823" s="96" t="s">
        <v>621</v>
      </c>
      <c r="F823" s="111" t="s">
        <v>622</v>
      </c>
      <c r="G823" s="88"/>
    </row>
    <row r="824" spans="1:7" ht="11.25">
      <c r="A824" s="90">
        <v>240314</v>
      </c>
      <c r="B824" s="108" t="s">
        <v>2695</v>
      </c>
      <c r="C824" s="109">
        <v>6579</v>
      </c>
      <c r="D824" s="102">
        <v>0</v>
      </c>
      <c r="E824" s="96" t="s">
        <v>623</v>
      </c>
      <c r="F824" s="111" t="s">
        <v>624</v>
      </c>
      <c r="G824" s="88"/>
    </row>
    <row r="825" spans="1:7" ht="11.25">
      <c r="A825" s="90">
        <v>240314</v>
      </c>
      <c r="B825" s="108" t="s">
        <v>2695</v>
      </c>
      <c r="C825" s="109">
        <v>20047</v>
      </c>
      <c r="D825" s="102">
        <v>0</v>
      </c>
      <c r="E825" s="96" t="s">
        <v>625</v>
      </c>
      <c r="F825" s="111" t="s">
        <v>626</v>
      </c>
      <c r="G825" s="88"/>
    </row>
    <row r="826" spans="1:7" ht="11.25">
      <c r="A826" s="90">
        <v>240314</v>
      </c>
      <c r="B826" s="108" t="s">
        <v>2695</v>
      </c>
      <c r="C826" s="109">
        <v>40660</v>
      </c>
      <c r="D826" s="102">
        <v>0</v>
      </c>
      <c r="E826" s="96" t="s">
        <v>627</v>
      </c>
      <c r="F826" s="111" t="s">
        <v>628</v>
      </c>
      <c r="G826" s="88"/>
    </row>
    <row r="827" spans="1:7" ht="11.25">
      <c r="A827" s="90">
        <v>240314</v>
      </c>
      <c r="B827" s="108" t="s">
        <v>2695</v>
      </c>
      <c r="C827" s="109">
        <v>13686</v>
      </c>
      <c r="D827" s="102">
        <v>0</v>
      </c>
      <c r="E827" s="96" t="s">
        <v>629</v>
      </c>
      <c r="F827" s="111" t="s">
        <v>630</v>
      </c>
      <c r="G827" s="88"/>
    </row>
    <row r="828" spans="1:7" ht="11.25">
      <c r="A828" s="90">
        <v>240314</v>
      </c>
      <c r="B828" s="108" t="s">
        <v>2695</v>
      </c>
      <c r="C828" s="109">
        <v>25926</v>
      </c>
      <c r="D828" s="102">
        <v>0</v>
      </c>
      <c r="E828" s="96" t="s">
        <v>631</v>
      </c>
      <c r="F828" s="111" t="s">
        <v>632</v>
      </c>
      <c r="G828" s="88"/>
    </row>
    <row r="829" spans="1:7" ht="11.25">
      <c r="A829" s="90">
        <v>240314</v>
      </c>
      <c r="B829" s="108" t="s">
        <v>2695</v>
      </c>
      <c r="C829" s="109">
        <v>29652</v>
      </c>
      <c r="D829" s="102">
        <v>0</v>
      </c>
      <c r="E829" s="96" t="s">
        <v>633</v>
      </c>
      <c r="F829" s="111" t="s">
        <v>634</v>
      </c>
      <c r="G829" s="88"/>
    </row>
    <row r="830" spans="1:7" ht="11.25">
      <c r="A830" s="90">
        <v>240314</v>
      </c>
      <c r="B830" s="108" t="s">
        <v>2695</v>
      </c>
      <c r="C830" s="109">
        <v>30926</v>
      </c>
      <c r="D830" s="102">
        <v>0</v>
      </c>
      <c r="E830" s="96" t="s">
        <v>635</v>
      </c>
      <c r="F830" s="111" t="s">
        <v>636</v>
      </c>
      <c r="G830" s="88"/>
    </row>
    <row r="831" spans="1:7" ht="11.25">
      <c r="A831" s="90">
        <v>240314</v>
      </c>
      <c r="B831" s="108" t="s">
        <v>2695</v>
      </c>
      <c r="C831" s="109">
        <v>23539</v>
      </c>
      <c r="D831" s="102">
        <v>0</v>
      </c>
      <c r="E831" s="96" t="s">
        <v>637</v>
      </c>
      <c r="F831" s="111" t="s">
        <v>638</v>
      </c>
      <c r="G831" s="88"/>
    </row>
    <row r="832" spans="1:7" ht="11.25">
      <c r="A832" s="90">
        <v>240314</v>
      </c>
      <c r="B832" s="108" t="s">
        <v>2695</v>
      </c>
      <c r="C832" s="109">
        <v>32356</v>
      </c>
      <c r="D832" s="102">
        <v>0</v>
      </c>
      <c r="E832" s="96" t="s">
        <v>639</v>
      </c>
      <c r="F832" s="111" t="s">
        <v>640</v>
      </c>
      <c r="G832" s="88"/>
    </row>
    <row r="833" spans="1:7" ht="11.25">
      <c r="A833" s="90">
        <v>240314</v>
      </c>
      <c r="B833" s="108" t="s">
        <v>2695</v>
      </c>
      <c r="C833" s="109">
        <v>24842</v>
      </c>
      <c r="D833" s="102">
        <v>0</v>
      </c>
      <c r="E833" s="96" t="s">
        <v>641</v>
      </c>
      <c r="F833" s="111" t="s">
        <v>642</v>
      </c>
      <c r="G833" s="88"/>
    </row>
    <row r="834" spans="1:7" ht="11.25">
      <c r="A834" s="90">
        <v>240314</v>
      </c>
      <c r="B834" s="108" t="s">
        <v>2695</v>
      </c>
      <c r="C834" s="109">
        <v>19253</v>
      </c>
      <c r="D834" s="102">
        <v>0</v>
      </c>
      <c r="E834" s="96" t="s">
        <v>643</v>
      </c>
      <c r="F834" s="111" t="s">
        <v>644</v>
      </c>
      <c r="G834" s="88"/>
    </row>
    <row r="835" spans="1:7" ht="11.25">
      <c r="A835" s="90">
        <v>240314</v>
      </c>
      <c r="B835" s="108" t="s">
        <v>2695</v>
      </c>
      <c r="C835" s="109">
        <v>24350</v>
      </c>
      <c r="D835" s="102">
        <v>0</v>
      </c>
      <c r="E835" s="96" t="s">
        <v>645</v>
      </c>
      <c r="F835" s="111" t="s">
        <v>646</v>
      </c>
      <c r="G835" s="88"/>
    </row>
    <row r="836" spans="1:7" ht="11.25">
      <c r="A836" s="90">
        <v>240314</v>
      </c>
      <c r="B836" s="108" t="s">
        <v>2695</v>
      </c>
      <c r="C836" s="109">
        <v>26769</v>
      </c>
      <c r="D836" s="102">
        <v>0</v>
      </c>
      <c r="E836" s="96" t="s">
        <v>647</v>
      </c>
      <c r="F836" s="111" t="s">
        <v>648</v>
      </c>
      <c r="G836" s="88"/>
    </row>
    <row r="837" spans="1:7" ht="11.25">
      <c r="A837" s="90">
        <v>240314</v>
      </c>
      <c r="B837" s="108" t="s">
        <v>2695</v>
      </c>
      <c r="C837" s="109">
        <v>75972</v>
      </c>
      <c r="D837" s="102">
        <v>0</v>
      </c>
      <c r="E837" s="96" t="s">
        <v>649</v>
      </c>
      <c r="F837" s="111" t="s">
        <v>650</v>
      </c>
      <c r="G837" s="88"/>
    </row>
    <row r="838" spans="1:7" ht="11.25">
      <c r="A838" s="90">
        <v>240314</v>
      </c>
      <c r="B838" s="108" t="s">
        <v>2695</v>
      </c>
      <c r="C838" s="109">
        <v>37049</v>
      </c>
      <c r="D838" s="102">
        <v>0</v>
      </c>
      <c r="E838" s="96" t="s">
        <v>651</v>
      </c>
      <c r="F838" s="111" t="s">
        <v>356</v>
      </c>
      <c r="G838" s="88"/>
    </row>
    <row r="839" spans="1:7" ht="11.25">
      <c r="A839" s="90">
        <v>240314</v>
      </c>
      <c r="B839" s="108" t="s">
        <v>2695</v>
      </c>
      <c r="C839" s="109">
        <v>34610</v>
      </c>
      <c r="D839" s="102">
        <v>0</v>
      </c>
      <c r="E839" s="96">
        <v>219023090</v>
      </c>
      <c r="F839" s="111" t="s">
        <v>652</v>
      </c>
      <c r="G839" s="88"/>
    </row>
    <row r="840" spans="1:7" ht="11.25">
      <c r="A840" s="90">
        <v>240314</v>
      </c>
      <c r="B840" s="108" t="s">
        <v>2695</v>
      </c>
      <c r="C840" s="109">
        <v>103235</v>
      </c>
      <c r="D840" s="102">
        <v>0</v>
      </c>
      <c r="E840" s="96" t="s">
        <v>653</v>
      </c>
      <c r="F840" s="111" t="s">
        <v>654</v>
      </c>
      <c r="G840" s="88"/>
    </row>
    <row r="841" spans="1:7" ht="11.25">
      <c r="A841" s="90">
        <v>240314</v>
      </c>
      <c r="B841" s="108" t="s">
        <v>2695</v>
      </c>
      <c r="C841" s="109">
        <v>20979</v>
      </c>
      <c r="D841" s="102">
        <v>0</v>
      </c>
      <c r="E841" s="96" t="s">
        <v>655</v>
      </c>
      <c r="F841" s="111" t="s">
        <v>656</v>
      </c>
      <c r="G841" s="88"/>
    </row>
    <row r="842" spans="1:7" ht="11.25">
      <c r="A842" s="90">
        <v>240314</v>
      </c>
      <c r="B842" s="108" t="s">
        <v>2695</v>
      </c>
      <c r="C842" s="109">
        <v>67577</v>
      </c>
      <c r="D842" s="102">
        <v>0</v>
      </c>
      <c r="E842" s="96" t="s">
        <v>657</v>
      </c>
      <c r="F842" s="111" t="s">
        <v>658</v>
      </c>
      <c r="G842" s="88"/>
    </row>
    <row r="843" spans="1:7" ht="11.25">
      <c r="A843" s="90">
        <v>240314</v>
      </c>
      <c r="B843" s="108" t="s">
        <v>2695</v>
      </c>
      <c r="C843" s="109">
        <v>69432</v>
      </c>
      <c r="D843" s="102">
        <v>0</v>
      </c>
      <c r="E843" s="96">
        <v>218923189</v>
      </c>
      <c r="F843" s="111" t="s">
        <v>659</v>
      </c>
      <c r="G843" s="88"/>
    </row>
    <row r="844" spans="1:7" ht="11.25">
      <c r="A844" s="90">
        <v>240314</v>
      </c>
      <c r="B844" s="108" t="s">
        <v>2695</v>
      </c>
      <c r="C844" s="109">
        <v>24432</v>
      </c>
      <c r="D844" s="102">
        <v>0</v>
      </c>
      <c r="E844" s="96" t="s">
        <v>660</v>
      </c>
      <c r="F844" s="111" t="s">
        <v>661</v>
      </c>
      <c r="G844" s="88"/>
    </row>
    <row r="845" spans="1:7" ht="11.25">
      <c r="A845" s="90">
        <v>240314</v>
      </c>
      <c r="B845" s="108" t="s">
        <v>2695</v>
      </c>
      <c r="C845" s="109">
        <v>19291</v>
      </c>
      <c r="D845" s="102">
        <v>0</v>
      </c>
      <c r="E845" s="96" t="s">
        <v>662</v>
      </c>
      <c r="F845" s="111" t="s">
        <v>663</v>
      </c>
      <c r="G845" s="88"/>
    </row>
    <row r="846" spans="1:7" ht="11.25">
      <c r="A846" s="90">
        <v>240314</v>
      </c>
      <c r="B846" s="108" t="s">
        <v>2695</v>
      </c>
      <c r="C846" s="109">
        <v>32310</v>
      </c>
      <c r="D846" s="102">
        <v>0</v>
      </c>
      <c r="E846" s="96" t="s">
        <v>664</v>
      </c>
      <c r="F846" s="111" t="s">
        <v>665</v>
      </c>
      <c r="G846" s="88"/>
    </row>
    <row r="847" spans="1:7" ht="11.25">
      <c r="A847" s="90">
        <v>240314</v>
      </c>
      <c r="B847" s="108" t="s">
        <v>2695</v>
      </c>
      <c r="C847" s="109">
        <v>25860</v>
      </c>
      <c r="D847" s="102">
        <v>0</v>
      </c>
      <c r="E847" s="96" t="s">
        <v>666</v>
      </c>
      <c r="F847" s="111" t="s">
        <v>667</v>
      </c>
      <c r="G847" s="88"/>
    </row>
    <row r="848" spans="1:7" ht="11.25">
      <c r="A848" s="90">
        <v>240314</v>
      </c>
      <c r="B848" s="108" t="s">
        <v>2695</v>
      </c>
      <c r="C848" s="109">
        <v>96906</v>
      </c>
      <c r="D848" s="102">
        <v>0</v>
      </c>
      <c r="E848" s="96" t="s">
        <v>668</v>
      </c>
      <c r="F848" s="111" t="s">
        <v>669</v>
      </c>
      <c r="G848" s="88"/>
    </row>
    <row r="849" spans="1:7" ht="11.25">
      <c r="A849" s="90">
        <v>240314</v>
      </c>
      <c r="B849" s="108" t="s">
        <v>2695</v>
      </c>
      <c r="C849" s="109">
        <v>56838</v>
      </c>
      <c r="D849" s="102">
        <v>0</v>
      </c>
      <c r="E849" s="96" t="s">
        <v>670</v>
      </c>
      <c r="F849" s="111" t="s">
        <v>671</v>
      </c>
      <c r="G849" s="88"/>
    </row>
    <row r="850" spans="1:7" ht="11.25">
      <c r="A850" s="90">
        <v>240314</v>
      </c>
      <c r="B850" s="108" t="s">
        <v>2695</v>
      </c>
      <c r="C850" s="109">
        <v>117729</v>
      </c>
      <c r="D850" s="102">
        <v>0</v>
      </c>
      <c r="E850" s="96" t="s">
        <v>2501</v>
      </c>
      <c r="F850" s="111" t="s">
        <v>672</v>
      </c>
      <c r="G850" s="88"/>
    </row>
    <row r="851" spans="1:7" ht="11.25">
      <c r="A851" s="90">
        <v>240314</v>
      </c>
      <c r="B851" s="108" t="s">
        <v>2695</v>
      </c>
      <c r="C851" s="109">
        <v>47195</v>
      </c>
      <c r="D851" s="102">
        <v>0</v>
      </c>
      <c r="E851" s="96">
        <v>217023570</v>
      </c>
      <c r="F851" s="111" t="s">
        <v>673</v>
      </c>
      <c r="G851" s="88"/>
    </row>
    <row r="852" spans="1:7" ht="11.25">
      <c r="A852" s="90">
        <v>240314</v>
      </c>
      <c r="B852" s="108" t="s">
        <v>2695</v>
      </c>
      <c r="C852" s="109">
        <v>45153</v>
      </c>
      <c r="D852" s="102">
        <v>0</v>
      </c>
      <c r="E852" s="96">
        <v>217423574</v>
      </c>
      <c r="F852" s="111" t="s">
        <v>674</v>
      </c>
      <c r="G852" s="88"/>
    </row>
    <row r="853" spans="1:7" ht="11.25">
      <c r="A853" s="90">
        <v>240314</v>
      </c>
      <c r="B853" s="108" t="s">
        <v>2695</v>
      </c>
      <c r="C853" s="109">
        <v>53074</v>
      </c>
      <c r="D853" s="102">
        <v>0</v>
      </c>
      <c r="E853" s="96">
        <v>218023580</v>
      </c>
      <c r="F853" s="111" t="s">
        <v>675</v>
      </c>
      <c r="G853" s="88"/>
    </row>
    <row r="854" spans="1:7" ht="11.25">
      <c r="A854" s="90">
        <v>240314</v>
      </c>
      <c r="B854" s="108" t="s">
        <v>2695</v>
      </c>
      <c r="C854" s="109">
        <v>28077</v>
      </c>
      <c r="D854" s="102">
        <v>0</v>
      </c>
      <c r="E854" s="96">
        <v>218623586</v>
      </c>
      <c r="F854" s="111" t="s">
        <v>676</v>
      </c>
      <c r="G854" s="88"/>
    </row>
    <row r="855" spans="1:7" ht="11.25">
      <c r="A855" s="90">
        <v>240314</v>
      </c>
      <c r="B855" s="108" t="s">
        <v>2695</v>
      </c>
      <c r="C855" s="109">
        <v>117896</v>
      </c>
      <c r="D855" s="102">
        <v>0</v>
      </c>
      <c r="E855" s="96" t="s">
        <v>677</v>
      </c>
      <c r="F855" s="111" t="s">
        <v>678</v>
      </c>
      <c r="G855" s="88"/>
    </row>
    <row r="856" spans="1:7" ht="11.25">
      <c r="A856" s="90">
        <v>240314</v>
      </c>
      <c r="B856" s="108" t="s">
        <v>2695</v>
      </c>
      <c r="C856" s="109">
        <v>59517</v>
      </c>
      <c r="D856" s="102">
        <v>0</v>
      </c>
      <c r="E856" s="96" t="s">
        <v>679</v>
      </c>
      <c r="F856" s="111" t="s">
        <v>680</v>
      </c>
      <c r="G856" s="88"/>
    </row>
    <row r="857" spans="1:7" ht="11.25">
      <c r="A857" s="90">
        <v>240314</v>
      </c>
      <c r="B857" s="108" t="s">
        <v>2695</v>
      </c>
      <c r="C857" s="109">
        <v>54530</v>
      </c>
      <c r="D857" s="102">
        <v>0</v>
      </c>
      <c r="E857" s="96" t="s">
        <v>681</v>
      </c>
      <c r="F857" s="111" t="s">
        <v>682</v>
      </c>
      <c r="G857" s="88"/>
    </row>
    <row r="858" spans="1:7" ht="11.25">
      <c r="A858" s="90">
        <v>240314</v>
      </c>
      <c r="B858" s="108" t="s">
        <v>2695</v>
      </c>
      <c r="C858" s="109">
        <v>40492</v>
      </c>
      <c r="D858" s="102">
        <v>0</v>
      </c>
      <c r="E858" s="96" t="s">
        <v>683</v>
      </c>
      <c r="F858" s="111" t="s">
        <v>159</v>
      </c>
      <c r="G858" s="88"/>
    </row>
    <row r="859" spans="1:7" ht="11.25">
      <c r="A859" s="90">
        <v>240314</v>
      </c>
      <c r="B859" s="108" t="s">
        <v>2695</v>
      </c>
      <c r="C859" s="109">
        <v>65980</v>
      </c>
      <c r="D859" s="102">
        <v>0</v>
      </c>
      <c r="E859" s="96" t="s">
        <v>684</v>
      </c>
      <c r="F859" s="111" t="s">
        <v>685</v>
      </c>
      <c r="G859" s="88"/>
    </row>
    <row r="860" spans="1:7" ht="11.25">
      <c r="A860" s="90">
        <v>240314</v>
      </c>
      <c r="B860" s="108" t="s">
        <v>2695</v>
      </c>
      <c r="C860" s="109">
        <v>134233</v>
      </c>
      <c r="D860" s="102">
        <v>0</v>
      </c>
      <c r="E860" s="96" t="s">
        <v>686</v>
      </c>
      <c r="F860" s="111" t="s">
        <v>687</v>
      </c>
      <c r="G860" s="88"/>
    </row>
    <row r="861" spans="1:7" ht="11.25">
      <c r="A861" s="90">
        <v>240314</v>
      </c>
      <c r="B861" s="108" t="s">
        <v>2695</v>
      </c>
      <c r="C861" s="109">
        <v>59413</v>
      </c>
      <c r="D861" s="102">
        <v>0</v>
      </c>
      <c r="E861" s="96" t="s">
        <v>688</v>
      </c>
      <c r="F861" s="111" t="s">
        <v>689</v>
      </c>
      <c r="G861" s="88"/>
    </row>
    <row r="862" spans="1:7" ht="11.25">
      <c r="A862" s="90">
        <v>240314</v>
      </c>
      <c r="B862" s="108" t="s">
        <v>2695</v>
      </c>
      <c r="C862" s="109">
        <v>11108</v>
      </c>
      <c r="D862" s="102">
        <v>0</v>
      </c>
      <c r="E862" s="96" t="s">
        <v>690</v>
      </c>
      <c r="F862" s="111" t="s">
        <v>691</v>
      </c>
      <c r="G862" s="88"/>
    </row>
    <row r="863" spans="1:7" ht="11.25">
      <c r="A863" s="90">
        <v>240314</v>
      </c>
      <c r="B863" s="108" t="s">
        <v>2695</v>
      </c>
      <c r="C863" s="109">
        <v>7009</v>
      </c>
      <c r="D863" s="102">
        <v>0</v>
      </c>
      <c r="E863" s="96" t="s">
        <v>692</v>
      </c>
      <c r="F863" s="111" t="s">
        <v>693</v>
      </c>
      <c r="G863" s="88"/>
    </row>
    <row r="864" spans="1:7" ht="11.25">
      <c r="A864" s="90">
        <v>240314</v>
      </c>
      <c r="B864" s="108" t="s">
        <v>2695</v>
      </c>
      <c r="C864" s="109">
        <v>10648</v>
      </c>
      <c r="D864" s="102">
        <v>0</v>
      </c>
      <c r="E864" s="96" t="s">
        <v>694</v>
      </c>
      <c r="F864" s="111" t="s">
        <v>695</v>
      </c>
      <c r="G864" s="88"/>
    </row>
    <row r="865" spans="1:7" ht="11.25">
      <c r="A865" s="90">
        <v>240314</v>
      </c>
      <c r="B865" s="108" t="s">
        <v>2695</v>
      </c>
      <c r="C865" s="109">
        <v>15751</v>
      </c>
      <c r="D865" s="102">
        <v>0</v>
      </c>
      <c r="E865" s="96" t="s">
        <v>696</v>
      </c>
      <c r="F865" s="111" t="s">
        <v>697</v>
      </c>
      <c r="G865" s="88"/>
    </row>
    <row r="866" spans="1:7" ht="11.25">
      <c r="A866" s="90">
        <v>240314</v>
      </c>
      <c r="B866" s="108" t="s">
        <v>2695</v>
      </c>
      <c r="C866" s="109">
        <v>13374</v>
      </c>
      <c r="D866" s="102">
        <v>0</v>
      </c>
      <c r="E866" s="96" t="s">
        <v>698</v>
      </c>
      <c r="F866" s="111" t="s">
        <v>699</v>
      </c>
      <c r="G866" s="88"/>
    </row>
    <row r="867" spans="1:7" ht="11.25">
      <c r="A867" s="90">
        <v>240314</v>
      </c>
      <c r="B867" s="108" t="s">
        <v>2695</v>
      </c>
      <c r="C867" s="109">
        <v>3054</v>
      </c>
      <c r="D867" s="102">
        <v>0</v>
      </c>
      <c r="E867" s="96" t="s">
        <v>700</v>
      </c>
      <c r="F867" s="111" t="s">
        <v>701</v>
      </c>
      <c r="G867" s="88"/>
    </row>
    <row r="868" spans="1:7" ht="11.25">
      <c r="A868" s="90">
        <v>240314</v>
      </c>
      <c r="B868" s="108" t="s">
        <v>2695</v>
      </c>
      <c r="C868" s="109">
        <v>3312</v>
      </c>
      <c r="D868" s="102">
        <v>0</v>
      </c>
      <c r="E868" s="96" t="s">
        <v>702</v>
      </c>
      <c r="F868" s="111" t="s">
        <v>703</v>
      </c>
      <c r="G868" s="88"/>
    </row>
    <row r="869" spans="1:7" ht="11.25">
      <c r="A869" s="90">
        <v>240314</v>
      </c>
      <c r="B869" s="108" t="s">
        <v>2695</v>
      </c>
      <c r="C869" s="109">
        <v>8484</v>
      </c>
      <c r="D869" s="102">
        <v>0</v>
      </c>
      <c r="E869" s="96" t="s">
        <v>704</v>
      </c>
      <c r="F869" s="111" t="s">
        <v>705</v>
      </c>
      <c r="G869" s="88"/>
    </row>
    <row r="870" spans="1:7" ht="11.25">
      <c r="A870" s="90">
        <v>240314</v>
      </c>
      <c r="B870" s="108" t="s">
        <v>2695</v>
      </c>
      <c r="C870" s="109">
        <v>5603</v>
      </c>
      <c r="D870" s="102">
        <v>0</v>
      </c>
      <c r="E870" s="96" t="s">
        <v>2408</v>
      </c>
      <c r="F870" s="111" t="s">
        <v>706</v>
      </c>
      <c r="G870" s="88"/>
    </row>
    <row r="871" spans="1:7" ht="11.25">
      <c r="A871" s="90">
        <v>240314</v>
      </c>
      <c r="B871" s="108" t="s">
        <v>2695</v>
      </c>
      <c r="C871" s="109">
        <v>8684</v>
      </c>
      <c r="D871" s="102">
        <v>0</v>
      </c>
      <c r="E871" s="96" t="s">
        <v>707</v>
      </c>
      <c r="F871" s="111" t="s">
        <v>708</v>
      </c>
      <c r="G871" s="88"/>
    </row>
    <row r="872" spans="1:7" ht="11.25">
      <c r="A872" s="90">
        <v>240314</v>
      </c>
      <c r="B872" s="108" t="s">
        <v>2695</v>
      </c>
      <c r="C872" s="109">
        <v>36668</v>
      </c>
      <c r="D872" s="102">
        <v>0</v>
      </c>
      <c r="E872" s="96" t="s">
        <v>709</v>
      </c>
      <c r="F872" s="111" t="s">
        <v>710</v>
      </c>
      <c r="G872" s="88"/>
    </row>
    <row r="873" spans="1:7" ht="11.25">
      <c r="A873" s="90">
        <v>240314</v>
      </c>
      <c r="B873" s="108" t="s">
        <v>2695</v>
      </c>
      <c r="C873" s="109">
        <v>17399</v>
      </c>
      <c r="D873" s="102">
        <v>0</v>
      </c>
      <c r="E873" s="96" t="s">
        <v>711</v>
      </c>
      <c r="F873" s="111" t="s">
        <v>712</v>
      </c>
      <c r="G873" s="88"/>
    </row>
    <row r="874" spans="1:7" ht="11.25">
      <c r="A874" s="90">
        <v>240314</v>
      </c>
      <c r="B874" s="108" t="s">
        <v>2695</v>
      </c>
      <c r="C874" s="109">
        <v>18671</v>
      </c>
      <c r="D874" s="102">
        <v>0</v>
      </c>
      <c r="E874" s="96" t="s">
        <v>713</v>
      </c>
      <c r="F874" s="111" t="s">
        <v>714</v>
      </c>
      <c r="G874" s="88"/>
    </row>
    <row r="875" spans="1:7" ht="11.25">
      <c r="A875" s="90">
        <v>240314</v>
      </c>
      <c r="B875" s="108" t="s">
        <v>2695</v>
      </c>
      <c r="C875" s="109">
        <v>7349</v>
      </c>
      <c r="D875" s="102">
        <v>0</v>
      </c>
      <c r="E875" s="96" t="s">
        <v>715</v>
      </c>
      <c r="F875" s="111" t="s">
        <v>716</v>
      </c>
      <c r="G875" s="88"/>
    </row>
    <row r="876" spans="1:7" ht="11.25">
      <c r="A876" s="90">
        <v>240314</v>
      </c>
      <c r="B876" s="108" t="s">
        <v>2695</v>
      </c>
      <c r="C876" s="109">
        <v>4542</v>
      </c>
      <c r="D876" s="102">
        <v>0</v>
      </c>
      <c r="E876" s="96" t="s">
        <v>717</v>
      </c>
      <c r="F876" s="111" t="s">
        <v>718</v>
      </c>
      <c r="G876" s="88"/>
    </row>
    <row r="877" spans="1:7" ht="11.25">
      <c r="A877" s="90">
        <v>240314</v>
      </c>
      <c r="B877" s="108" t="s">
        <v>2695</v>
      </c>
      <c r="C877" s="109">
        <v>66852</v>
      </c>
      <c r="D877" s="102">
        <v>0</v>
      </c>
      <c r="E877" s="96" t="s">
        <v>719</v>
      </c>
      <c r="F877" s="111" t="s">
        <v>720</v>
      </c>
      <c r="G877" s="88"/>
    </row>
    <row r="878" spans="1:7" ht="11.25">
      <c r="A878" s="90">
        <v>240314</v>
      </c>
      <c r="B878" s="108" t="s">
        <v>2695</v>
      </c>
      <c r="C878" s="109">
        <v>8761</v>
      </c>
      <c r="D878" s="102">
        <v>0</v>
      </c>
      <c r="E878" s="96" t="s">
        <v>721</v>
      </c>
      <c r="F878" s="111" t="s">
        <v>722</v>
      </c>
      <c r="G878" s="88"/>
    </row>
    <row r="879" spans="1:7" ht="11.25">
      <c r="A879" s="90">
        <v>240314</v>
      </c>
      <c r="B879" s="108" t="s">
        <v>2695</v>
      </c>
      <c r="C879" s="109">
        <v>13324</v>
      </c>
      <c r="D879" s="102">
        <v>0</v>
      </c>
      <c r="E879" s="96" t="s">
        <v>723</v>
      </c>
      <c r="F879" s="111" t="s">
        <v>724</v>
      </c>
      <c r="G879" s="88"/>
    </row>
    <row r="880" spans="1:7" ht="11.25">
      <c r="A880" s="90">
        <v>240314</v>
      </c>
      <c r="B880" s="108" t="s">
        <v>2695</v>
      </c>
      <c r="C880" s="109">
        <v>21681</v>
      </c>
      <c r="D880" s="102">
        <v>0</v>
      </c>
      <c r="E880" s="96" t="s">
        <v>725</v>
      </c>
      <c r="F880" s="111" t="s">
        <v>726</v>
      </c>
      <c r="G880" s="88"/>
    </row>
    <row r="881" spans="1:7" ht="11.25">
      <c r="A881" s="90">
        <v>240314</v>
      </c>
      <c r="B881" s="108" t="s">
        <v>2695</v>
      </c>
      <c r="C881" s="109">
        <v>15704</v>
      </c>
      <c r="D881" s="102">
        <v>0</v>
      </c>
      <c r="E881" s="96" t="s">
        <v>727</v>
      </c>
      <c r="F881" s="111" t="s">
        <v>728</v>
      </c>
      <c r="G881" s="88"/>
    </row>
    <row r="882" spans="1:7" ht="11.25">
      <c r="A882" s="90">
        <v>240314</v>
      </c>
      <c r="B882" s="108" t="s">
        <v>2695</v>
      </c>
      <c r="C882" s="109">
        <v>15794</v>
      </c>
      <c r="D882" s="102">
        <v>0</v>
      </c>
      <c r="E882" s="96" t="s">
        <v>729</v>
      </c>
      <c r="F882" s="111" t="s">
        <v>730</v>
      </c>
      <c r="G882" s="88"/>
    </row>
    <row r="883" spans="1:7" ht="11.25">
      <c r="A883" s="90">
        <v>240314</v>
      </c>
      <c r="B883" s="108" t="s">
        <v>2695</v>
      </c>
      <c r="C883" s="109">
        <v>7485</v>
      </c>
      <c r="D883" s="102">
        <v>0</v>
      </c>
      <c r="E883" s="96" t="s">
        <v>731</v>
      </c>
      <c r="F883" s="111" t="s">
        <v>732</v>
      </c>
      <c r="G883" s="88"/>
    </row>
    <row r="884" spans="1:7" ht="11.25">
      <c r="A884" s="90">
        <v>240314</v>
      </c>
      <c r="B884" s="108" t="s">
        <v>2695</v>
      </c>
      <c r="C884" s="109">
        <v>24913</v>
      </c>
      <c r="D884" s="102">
        <v>0</v>
      </c>
      <c r="E884" s="96" t="s">
        <v>733</v>
      </c>
      <c r="F884" s="111" t="s">
        <v>734</v>
      </c>
      <c r="G884" s="88"/>
    </row>
    <row r="885" spans="1:7" ht="11.25">
      <c r="A885" s="90">
        <v>240314</v>
      </c>
      <c r="B885" s="108" t="s">
        <v>2695</v>
      </c>
      <c r="C885" s="109">
        <v>6636</v>
      </c>
      <c r="D885" s="102">
        <v>0</v>
      </c>
      <c r="E885" s="96">
        <v>215825258</v>
      </c>
      <c r="F885" s="111" t="s">
        <v>287</v>
      </c>
      <c r="G885" s="88"/>
    </row>
    <row r="886" spans="1:7" ht="11.25">
      <c r="A886" s="90">
        <v>240314</v>
      </c>
      <c r="B886" s="108" t="s">
        <v>2695</v>
      </c>
      <c r="C886" s="109">
        <v>11602</v>
      </c>
      <c r="D886" s="102">
        <v>0</v>
      </c>
      <c r="E886" s="96" t="s">
        <v>735</v>
      </c>
      <c r="F886" s="111" t="s">
        <v>736</v>
      </c>
      <c r="G886" s="88"/>
    </row>
    <row r="887" spans="1:7" ht="11.25">
      <c r="A887" s="90">
        <v>240314</v>
      </c>
      <c r="B887" s="108" t="s">
        <v>2695</v>
      </c>
      <c r="C887" s="109">
        <v>95198</v>
      </c>
      <c r="D887" s="102">
        <v>0</v>
      </c>
      <c r="E887" s="96" t="s">
        <v>737</v>
      </c>
      <c r="F887" s="111" t="s">
        <v>738</v>
      </c>
      <c r="G887" s="88"/>
    </row>
    <row r="888" spans="1:7" ht="11.25">
      <c r="A888" s="90">
        <v>240314</v>
      </c>
      <c r="B888" s="108" t="s">
        <v>2695</v>
      </c>
      <c r="C888" s="109">
        <v>11874</v>
      </c>
      <c r="D888" s="102">
        <v>0</v>
      </c>
      <c r="E888" s="96" t="s">
        <v>739</v>
      </c>
      <c r="F888" s="111" t="s">
        <v>740</v>
      </c>
      <c r="G888" s="88"/>
    </row>
    <row r="889" spans="1:7" ht="11.25">
      <c r="A889" s="90">
        <v>240314</v>
      </c>
      <c r="B889" s="108" t="s">
        <v>2695</v>
      </c>
      <c r="C889" s="109">
        <v>7542</v>
      </c>
      <c r="D889" s="102">
        <v>0</v>
      </c>
      <c r="E889" s="96">
        <v>218125281</v>
      </c>
      <c r="F889" s="111" t="s">
        <v>741</v>
      </c>
      <c r="G889" s="88"/>
    </row>
    <row r="890" spans="1:7" ht="11.25">
      <c r="A890" s="90">
        <v>240314</v>
      </c>
      <c r="B890" s="108" t="s">
        <v>2695</v>
      </c>
      <c r="C890" s="109">
        <v>44324</v>
      </c>
      <c r="D890" s="102">
        <v>0</v>
      </c>
      <c r="E890" s="96" t="s">
        <v>742</v>
      </c>
      <c r="F890" s="111" t="s">
        <v>743</v>
      </c>
      <c r="G890" s="88"/>
    </row>
    <row r="891" spans="1:7" ht="11.25">
      <c r="A891" s="90">
        <v>240314</v>
      </c>
      <c r="B891" s="108" t="s">
        <v>2695</v>
      </c>
      <c r="C891" s="109">
        <v>7028</v>
      </c>
      <c r="D891" s="102">
        <v>0</v>
      </c>
      <c r="E891" s="96" t="s">
        <v>744</v>
      </c>
      <c r="F891" s="111" t="s">
        <v>745</v>
      </c>
      <c r="G891" s="88"/>
    </row>
    <row r="892" spans="1:7" ht="11.25">
      <c r="A892" s="90">
        <v>240314</v>
      </c>
      <c r="B892" s="108" t="s">
        <v>2695</v>
      </c>
      <c r="C892" s="109">
        <v>7881</v>
      </c>
      <c r="D892" s="102">
        <v>0</v>
      </c>
      <c r="E892" s="96" t="s">
        <v>746</v>
      </c>
      <c r="F892" s="111" t="s">
        <v>747</v>
      </c>
      <c r="G892" s="88"/>
    </row>
    <row r="893" spans="1:7" ht="11.25">
      <c r="A893" s="90">
        <v>240314</v>
      </c>
      <c r="B893" s="108" t="s">
        <v>2695</v>
      </c>
      <c r="C893" s="109">
        <v>10280</v>
      </c>
      <c r="D893" s="102">
        <v>0</v>
      </c>
      <c r="E893" s="96">
        <v>219525295</v>
      </c>
      <c r="F893" s="111" t="s">
        <v>748</v>
      </c>
      <c r="G893" s="88"/>
    </row>
    <row r="894" spans="1:7" ht="11.25">
      <c r="A894" s="90">
        <v>240314</v>
      </c>
      <c r="B894" s="108" t="s">
        <v>2695</v>
      </c>
      <c r="C894" s="109">
        <v>13183</v>
      </c>
      <c r="D894" s="102">
        <v>0</v>
      </c>
      <c r="E894" s="96" t="s">
        <v>749</v>
      </c>
      <c r="F894" s="111" t="s">
        <v>750</v>
      </c>
      <c r="G894" s="88"/>
    </row>
    <row r="895" spans="1:7" ht="11.25">
      <c r="A895" s="90">
        <v>240314</v>
      </c>
      <c r="B895" s="108" t="s">
        <v>2695</v>
      </c>
      <c r="C895" s="109">
        <v>4090</v>
      </c>
      <c r="D895" s="102">
        <v>0</v>
      </c>
      <c r="E895" s="96" t="s">
        <v>751</v>
      </c>
      <c r="F895" s="111" t="s">
        <v>752</v>
      </c>
      <c r="G895" s="88"/>
    </row>
    <row r="896" spans="1:7" ht="11.25">
      <c r="A896" s="90">
        <v>240314</v>
      </c>
      <c r="B896" s="108" t="s">
        <v>2695</v>
      </c>
      <c r="C896" s="109">
        <v>7575</v>
      </c>
      <c r="D896" s="102">
        <v>0</v>
      </c>
      <c r="E896" s="96" t="s">
        <v>753</v>
      </c>
      <c r="F896" s="111" t="s">
        <v>95</v>
      </c>
      <c r="G896" s="88"/>
    </row>
    <row r="897" spans="1:7" ht="11.25">
      <c r="A897" s="90">
        <v>240314</v>
      </c>
      <c r="B897" s="108" t="s">
        <v>2695</v>
      </c>
      <c r="C897" s="109">
        <v>13073</v>
      </c>
      <c r="D897" s="102">
        <v>0</v>
      </c>
      <c r="E897" s="96" t="s">
        <v>754</v>
      </c>
      <c r="F897" s="111" t="s">
        <v>755</v>
      </c>
      <c r="G897" s="88"/>
    </row>
    <row r="898" spans="1:7" ht="11.25">
      <c r="A898" s="90">
        <v>240314</v>
      </c>
      <c r="B898" s="108" t="s">
        <v>2695</v>
      </c>
      <c r="C898" s="109">
        <v>28209</v>
      </c>
      <c r="D898" s="102">
        <v>0</v>
      </c>
      <c r="E898" s="96" t="s">
        <v>756</v>
      </c>
      <c r="F898" s="111" t="s">
        <v>757</v>
      </c>
      <c r="G898" s="88"/>
    </row>
    <row r="899" spans="1:7" ht="11.25">
      <c r="A899" s="90">
        <v>240314</v>
      </c>
      <c r="B899" s="108" t="s">
        <v>2695</v>
      </c>
      <c r="C899" s="109">
        <v>17550</v>
      </c>
      <c r="D899" s="102">
        <v>0</v>
      </c>
      <c r="E899" s="96" t="s">
        <v>758</v>
      </c>
      <c r="F899" s="111" t="s">
        <v>759</v>
      </c>
      <c r="G899" s="88"/>
    </row>
    <row r="900" spans="1:7" ht="11.25">
      <c r="A900" s="90">
        <v>240314</v>
      </c>
      <c r="B900" s="108" t="s">
        <v>2695</v>
      </c>
      <c r="C900" s="109">
        <v>4209</v>
      </c>
      <c r="D900" s="102">
        <v>0</v>
      </c>
      <c r="E900" s="96" t="s">
        <v>760</v>
      </c>
      <c r="F900" s="111" t="s">
        <v>761</v>
      </c>
      <c r="G900" s="88"/>
    </row>
    <row r="901" spans="1:7" ht="11.25">
      <c r="A901" s="90">
        <v>240314</v>
      </c>
      <c r="B901" s="108" t="s">
        <v>2695</v>
      </c>
      <c r="C901" s="109">
        <v>5644</v>
      </c>
      <c r="D901" s="102">
        <v>0</v>
      </c>
      <c r="E901" s="96" t="s">
        <v>762</v>
      </c>
      <c r="F901" s="111" t="s">
        <v>763</v>
      </c>
      <c r="G901" s="88"/>
    </row>
    <row r="902" spans="1:7" ht="11.25">
      <c r="A902" s="90">
        <v>240314</v>
      </c>
      <c r="B902" s="108" t="s">
        <v>2695</v>
      </c>
      <c r="C902" s="109">
        <v>4152</v>
      </c>
      <c r="D902" s="102">
        <v>0</v>
      </c>
      <c r="E902" s="96">
        <v>212825328</v>
      </c>
      <c r="F902" s="111" t="s">
        <v>764</v>
      </c>
      <c r="G902" s="88"/>
    </row>
    <row r="903" spans="1:7" ht="11.25">
      <c r="A903" s="90">
        <v>240314</v>
      </c>
      <c r="B903" s="108" t="s">
        <v>2695</v>
      </c>
      <c r="C903" s="109">
        <v>6118</v>
      </c>
      <c r="D903" s="102">
        <v>0</v>
      </c>
      <c r="E903" s="96" t="s">
        <v>765</v>
      </c>
      <c r="F903" s="111" t="s">
        <v>766</v>
      </c>
      <c r="G903" s="88"/>
    </row>
    <row r="904" spans="1:7" ht="11.25">
      <c r="A904" s="90">
        <v>240314</v>
      </c>
      <c r="B904" s="108" t="s">
        <v>2695</v>
      </c>
      <c r="C904" s="109">
        <v>5039</v>
      </c>
      <c r="D904" s="102">
        <v>0</v>
      </c>
      <c r="E904" s="96" t="s">
        <v>767</v>
      </c>
      <c r="F904" s="111" t="s">
        <v>768</v>
      </c>
      <c r="G904" s="88"/>
    </row>
    <row r="905" spans="1:7" ht="11.25">
      <c r="A905" s="90">
        <v>240314</v>
      </c>
      <c r="B905" s="108" t="s">
        <v>2695</v>
      </c>
      <c r="C905" s="109">
        <v>3132</v>
      </c>
      <c r="D905" s="102">
        <v>0</v>
      </c>
      <c r="E905" s="96" t="s">
        <v>769</v>
      </c>
      <c r="F905" s="111" t="s">
        <v>770</v>
      </c>
      <c r="G905" s="88"/>
    </row>
    <row r="906" spans="1:7" ht="11.25">
      <c r="A906" s="90">
        <v>240314</v>
      </c>
      <c r="B906" s="108" t="s">
        <v>2695</v>
      </c>
      <c r="C906" s="109">
        <v>9483</v>
      </c>
      <c r="D906" s="102">
        <v>0</v>
      </c>
      <c r="E906" s="96" t="s">
        <v>771</v>
      </c>
      <c r="F906" s="111" t="s">
        <v>772</v>
      </c>
      <c r="G906" s="88"/>
    </row>
    <row r="907" spans="1:7" ht="11.25">
      <c r="A907" s="90">
        <v>240314</v>
      </c>
      <c r="B907" s="108" t="s">
        <v>2695</v>
      </c>
      <c r="C907" s="109">
        <v>18157</v>
      </c>
      <c r="D907" s="102">
        <v>0</v>
      </c>
      <c r="E907" s="96" t="s">
        <v>773</v>
      </c>
      <c r="F907" s="111" t="s">
        <v>774</v>
      </c>
      <c r="G907" s="88"/>
    </row>
    <row r="908" spans="1:7" ht="11.25">
      <c r="A908" s="90">
        <v>240314</v>
      </c>
      <c r="B908" s="108" t="s">
        <v>2695</v>
      </c>
      <c r="C908" s="109">
        <v>28820</v>
      </c>
      <c r="D908" s="102">
        <v>0</v>
      </c>
      <c r="E908" s="96" t="s">
        <v>775</v>
      </c>
      <c r="F908" s="111" t="s">
        <v>776</v>
      </c>
      <c r="G908" s="88"/>
    </row>
    <row r="909" spans="1:7" ht="11.25">
      <c r="A909" s="90">
        <v>240314</v>
      </c>
      <c r="B909" s="108" t="s">
        <v>2695</v>
      </c>
      <c r="C909" s="109">
        <v>12393</v>
      </c>
      <c r="D909" s="102">
        <v>0</v>
      </c>
      <c r="E909" s="96" t="s">
        <v>777</v>
      </c>
      <c r="F909" s="111" t="s">
        <v>778</v>
      </c>
      <c r="G909" s="88"/>
    </row>
    <row r="910" spans="1:7" ht="11.25">
      <c r="A910" s="90">
        <v>240314</v>
      </c>
      <c r="B910" s="108" t="s">
        <v>2695</v>
      </c>
      <c r="C910" s="109">
        <v>8551</v>
      </c>
      <c r="D910" s="102">
        <v>0</v>
      </c>
      <c r="E910" s="96" t="s">
        <v>779</v>
      </c>
      <c r="F910" s="111" t="s">
        <v>780</v>
      </c>
      <c r="G910" s="88"/>
    </row>
    <row r="911" spans="1:7" ht="11.25">
      <c r="A911" s="90">
        <v>240314</v>
      </c>
      <c r="B911" s="108" t="s">
        <v>2695</v>
      </c>
      <c r="C911" s="109">
        <v>17443</v>
      </c>
      <c r="D911" s="102">
        <v>0</v>
      </c>
      <c r="E911" s="96" t="s">
        <v>781</v>
      </c>
      <c r="F911" s="111" t="s">
        <v>581</v>
      </c>
      <c r="G911" s="88"/>
    </row>
    <row r="912" spans="1:7" ht="11.25">
      <c r="A912" s="90">
        <v>240314</v>
      </c>
      <c r="B912" s="108" t="s">
        <v>2695</v>
      </c>
      <c r="C912" s="109">
        <v>10329</v>
      </c>
      <c r="D912" s="102">
        <v>0</v>
      </c>
      <c r="E912" s="96" t="s">
        <v>782</v>
      </c>
      <c r="F912" s="111" t="s">
        <v>783</v>
      </c>
      <c r="G912" s="88"/>
    </row>
    <row r="913" spans="1:7" ht="11.25">
      <c r="A913" s="90">
        <v>240314</v>
      </c>
      <c r="B913" s="108" t="s">
        <v>2695</v>
      </c>
      <c r="C913" s="109">
        <v>8662</v>
      </c>
      <c r="D913" s="102">
        <v>0</v>
      </c>
      <c r="E913" s="96" t="s">
        <v>784</v>
      </c>
      <c r="F913" s="111" t="s">
        <v>785</v>
      </c>
      <c r="G913" s="88"/>
    </row>
    <row r="914" spans="1:7" ht="11.25">
      <c r="A914" s="90">
        <v>240314</v>
      </c>
      <c r="B914" s="108" t="s">
        <v>2695</v>
      </c>
      <c r="C914" s="109">
        <v>47453</v>
      </c>
      <c r="D914" s="102">
        <v>0</v>
      </c>
      <c r="E914" s="96" t="s">
        <v>786</v>
      </c>
      <c r="F914" s="111" t="s">
        <v>787</v>
      </c>
      <c r="G914" s="88"/>
    </row>
    <row r="915" spans="1:7" ht="11.25">
      <c r="A915" s="90">
        <v>240314</v>
      </c>
      <c r="B915" s="108" t="s">
        <v>2695</v>
      </c>
      <c r="C915" s="109">
        <v>4608</v>
      </c>
      <c r="D915" s="102">
        <v>0</v>
      </c>
      <c r="E915" s="96" t="s">
        <v>788</v>
      </c>
      <c r="F915" s="111" t="s">
        <v>789</v>
      </c>
      <c r="G915" s="88"/>
    </row>
    <row r="916" spans="1:7" ht="11.25">
      <c r="A916" s="90">
        <v>240314</v>
      </c>
      <c r="B916" s="108" t="s">
        <v>2695</v>
      </c>
      <c r="C916" s="109">
        <v>12296</v>
      </c>
      <c r="D916" s="102">
        <v>0</v>
      </c>
      <c r="E916" s="96" t="s">
        <v>790</v>
      </c>
      <c r="F916" s="111" t="s">
        <v>791</v>
      </c>
      <c r="G916" s="88"/>
    </row>
    <row r="917" spans="1:7" ht="11.25">
      <c r="A917" s="90">
        <v>240314</v>
      </c>
      <c r="B917" s="108" t="s">
        <v>2695</v>
      </c>
      <c r="C917" s="109">
        <v>39978</v>
      </c>
      <c r="D917" s="102">
        <v>0</v>
      </c>
      <c r="E917" s="96" t="s">
        <v>792</v>
      </c>
      <c r="F917" s="111" t="s">
        <v>793</v>
      </c>
      <c r="G917" s="88"/>
    </row>
    <row r="918" spans="1:7" ht="11.25">
      <c r="A918" s="90">
        <v>240314</v>
      </c>
      <c r="B918" s="108" t="s">
        <v>2695</v>
      </c>
      <c r="C918" s="109">
        <v>2865</v>
      </c>
      <c r="D918" s="102">
        <v>0</v>
      </c>
      <c r="E918" s="96">
        <v>218325483</v>
      </c>
      <c r="F918" s="111" t="s">
        <v>2710</v>
      </c>
      <c r="G918" s="88"/>
    </row>
    <row r="919" spans="1:7" ht="11.25">
      <c r="A919" s="90">
        <v>240314</v>
      </c>
      <c r="B919" s="108" t="s">
        <v>2695</v>
      </c>
      <c r="C919" s="109">
        <v>13339</v>
      </c>
      <c r="D919" s="102">
        <v>0</v>
      </c>
      <c r="E919" s="96" t="s">
        <v>794</v>
      </c>
      <c r="F919" s="111" t="s">
        <v>795</v>
      </c>
      <c r="G919" s="88"/>
    </row>
    <row r="920" spans="1:7" ht="11.25">
      <c r="A920" s="90">
        <v>240314</v>
      </c>
      <c r="B920" s="108" t="s">
        <v>2695</v>
      </c>
      <c r="C920" s="109">
        <v>6473</v>
      </c>
      <c r="D920" s="102">
        <v>0</v>
      </c>
      <c r="E920" s="96" t="s">
        <v>796</v>
      </c>
      <c r="F920" s="111" t="s">
        <v>797</v>
      </c>
      <c r="G920" s="88"/>
    </row>
    <row r="921" spans="1:7" ht="11.25">
      <c r="A921" s="90">
        <v>240314</v>
      </c>
      <c r="B921" s="108" t="s">
        <v>2695</v>
      </c>
      <c r="C921" s="109">
        <v>5501</v>
      </c>
      <c r="D921" s="102">
        <v>0</v>
      </c>
      <c r="E921" s="96" t="s">
        <v>798</v>
      </c>
      <c r="F921" s="111" t="s">
        <v>799</v>
      </c>
      <c r="G921" s="88"/>
    </row>
    <row r="922" spans="1:7" ht="11.25">
      <c r="A922" s="90">
        <v>240314</v>
      </c>
      <c r="B922" s="108" t="s">
        <v>2695</v>
      </c>
      <c r="C922" s="109">
        <v>8395</v>
      </c>
      <c r="D922" s="102">
        <v>0</v>
      </c>
      <c r="E922" s="96" t="s">
        <v>800</v>
      </c>
      <c r="F922" s="111" t="s">
        <v>801</v>
      </c>
      <c r="G922" s="88"/>
    </row>
    <row r="923" spans="1:7" ht="11.25">
      <c r="A923" s="90">
        <v>240314</v>
      </c>
      <c r="B923" s="108" t="s">
        <v>2695</v>
      </c>
      <c r="C923" s="109">
        <v>5189</v>
      </c>
      <c r="D923" s="102">
        <v>0</v>
      </c>
      <c r="E923" s="96">
        <v>210625506</v>
      </c>
      <c r="F923" s="111" t="s">
        <v>802</v>
      </c>
      <c r="G923" s="88"/>
    </row>
    <row r="924" spans="1:7" ht="11.25">
      <c r="A924" s="90">
        <v>240314</v>
      </c>
      <c r="B924" s="108" t="s">
        <v>2695</v>
      </c>
      <c r="C924" s="109">
        <v>30863</v>
      </c>
      <c r="D924" s="102">
        <v>0</v>
      </c>
      <c r="E924" s="96" t="s">
        <v>803</v>
      </c>
      <c r="F924" s="111" t="s">
        <v>804</v>
      </c>
      <c r="G924" s="88"/>
    </row>
    <row r="925" spans="1:7" ht="11.25">
      <c r="A925" s="90">
        <v>240314</v>
      </c>
      <c r="B925" s="108" t="s">
        <v>2695</v>
      </c>
      <c r="C925" s="109">
        <v>7440</v>
      </c>
      <c r="D925" s="102">
        <v>0</v>
      </c>
      <c r="E925" s="96" t="s">
        <v>805</v>
      </c>
      <c r="F925" s="111" t="s">
        <v>806</v>
      </c>
      <c r="G925" s="88"/>
    </row>
    <row r="926" spans="1:7" ht="11.25">
      <c r="A926" s="90">
        <v>240314</v>
      </c>
      <c r="B926" s="108" t="s">
        <v>2695</v>
      </c>
      <c r="C926" s="109">
        <v>6230</v>
      </c>
      <c r="D926" s="102">
        <v>0</v>
      </c>
      <c r="E926" s="96" t="s">
        <v>807</v>
      </c>
      <c r="F926" s="111" t="s">
        <v>808</v>
      </c>
      <c r="G926" s="88"/>
    </row>
    <row r="927" spans="1:7" ht="11.25">
      <c r="A927" s="90">
        <v>240314</v>
      </c>
      <c r="B927" s="108" t="s">
        <v>2695</v>
      </c>
      <c r="C927" s="109">
        <v>9027</v>
      </c>
      <c r="D927" s="102">
        <v>0</v>
      </c>
      <c r="E927" s="96" t="s">
        <v>809</v>
      </c>
      <c r="F927" s="111" t="s">
        <v>810</v>
      </c>
      <c r="G927" s="88"/>
    </row>
    <row r="928" spans="1:7" ht="11.25">
      <c r="A928" s="90">
        <v>240314</v>
      </c>
      <c r="B928" s="108" t="s">
        <v>2695</v>
      </c>
      <c r="C928" s="109">
        <v>14747</v>
      </c>
      <c r="D928" s="102">
        <v>0</v>
      </c>
      <c r="E928" s="96" t="s">
        <v>811</v>
      </c>
      <c r="F928" s="111" t="s">
        <v>812</v>
      </c>
      <c r="G928" s="88"/>
    </row>
    <row r="929" spans="1:7" ht="11.25">
      <c r="A929" s="90">
        <v>240314</v>
      </c>
      <c r="B929" s="108" t="s">
        <v>2695</v>
      </c>
      <c r="C929" s="109">
        <v>15309</v>
      </c>
      <c r="D929" s="102">
        <v>0</v>
      </c>
      <c r="E929" s="96" t="s">
        <v>813</v>
      </c>
      <c r="F929" s="111" t="s">
        <v>814</v>
      </c>
      <c r="G929" s="88"/>
    </row>
    <row r="930" spans="1:7" ht="11.25">
      <c r="A930" s="90">
        <v>240314</v>
      </c>
      <c r="B930" s="108" t="s">
        <v>2695</v>
      </c>
      <c r="C930" s="109">
        <v>3617</v>
      </c>
      <c r="D930" s="102">
        <v>0</v>
      </c>
      <c r="E930" s="96" t="s">
        <v>2596</v>
      </c>
      <c r="F930" s="111" t="s">
        <v>815</v>
      </c>
      <c r="G930" s="88"/>
    </row>
    <row r="931" spans="1:7" ht="11.25">
      <c r="A931" s="90">
        <v>240314</v>
      </c>
      <c r="B931" s="108" t="s">
        <v>2695</v>
      </c>
      <c r="C931" s="109">
        <v>5216</v>
      </c>
      <c r="D931" s="102">
        <v>0</v>
      </c>
      <c r="E931" s="96" t="s">
        <v>816</v>
      </c>
      <c r="F931" s="111" t="s">
        <v>817</v>
      </c>
      <c r="G931" s="88"/>
    </row>
    <row r="932" spans="1:7" ht="11.25">
      <c r="A932" s="90">
        <v>240314</v>
      </c>
      <c r="B932" s="108" t="s">
        <v>2695</v>
      </c>
      <c r="C932" s="109">
        <v>8258</v>
      </c>
      <c r="D932" s="102">
        <v>0</v>
      </c>
      <c r="E932" s="96" t="s">
        <v>818</v>
      </c>
      <c r="F932" s="111" t="s">
        <v>819</v>
      </c>
      <c r="G932" s="88"/>
    </row>
    <row r="933" spans="1:7" ht="11.25">
      <c r="A933" s="90">
        <v>240314</v>
      </c>
      <c r="B933" s="108" t="s">
        <v>2695</v>
      </c>
      <c r="C933" s="109">
        <v>10955</v>
      </c>
      <c r="D933" s="102">
        <v>0</v>
      </c>
      <c r="E933" s="96">
        <v>219625596</v>
      </c>
      <c r="F933" s="111" t="s">
        <v>820</v>
      </c>
      <c r="G933" s="88"/>
    </row>
    <row r="934" spans="1:7" ht="11.25">
      <c r="A934" s="90">
        <v>240314</v>
      </c>
      <c r="B934" s="108" t="s">
        <v>2695</v>
      </c>
      <c r="C934" s="109">
        <v>7568</v>
      </c>
      <c r="D934" s="102">
        <v>0</v>
      </c>
      <c r="E934" s="96" t="s">
        <v>821</v>
      </c>
      <c r="F934" s="111" t="s">
        <v>822</v>
      </c>
      <c r="G934" s="88"/>
    </row>
    <row r="935" spans="1:7" ht="11.25">
      <c r="A935" s="90">
        <v>240314</v>
      </c>
      <c r="B935" s="108" t="s">
        <v>2695</v>
      </c>
      <c r="C935" s="109">
        <v>8308</v>
      </c>
      <c r="D935" s="102">
        <v>0</v>
      </c>
      <c r="E935" s="96" t="s">
        <v>823</v>
      </c>
      <c r="F935" s="111" t="s">
        <v>824</v>
      </c>
      <c r="G935" s="88"/>
    </row>
    <row r="936" spans="1:7" ht="11.25">
      <c r="A936" s="90">
        <v>240314</v>
      </c>
      <c r="B936" s="108" t="s">
        <v>2695</v>
      </c>
      <c r="C936" s="109">
        <v>14014</v>
      </c>
      <c r="D936" s="102">
        <v>0</v>
      </c>
      <c r="E936" s="96" t="s">
        <v>825</v>
      </c>
      <c r="F936" s="111" t="s">
        <v>826</v>
      </c>
      <c r="G936" s="88"/>
    </row>
    <row r="937" spans="1:7" ht="11.25">
      <c r="A937" s="90">
        <v>240314</v>
      </c>
      <c r="B937" s="108" t="s">
        <v>2695</v>
      </c>
      <c r="C937" s="109">
        <v>12171</v>
      </c>
      <c r="D937" s="102">
        <v>0</v>
      </c>
      <c r="E937" s="96" t="s">
        <v>827</v>
      </c>
      <c r="F937" s="111" t="s">
        <v>828</v>
      </c>
      <c r="G937" s="88"/>
    </row>
    <row r="938" spans="1:7" ht="11.25">
      <c r="A938" s="90">
        <v>240314</v>
      </c>
      <c r="B938" s="108" t="s">
        <v>2695</v>
      </c>
      <c r="C938" s="109">
        <v>6207</v>
      </c>
      <c r="D938" s="102">
        <v>0</v>
      </c>
      <c r="E938" s="96" t="s">
        <v>829</v>
      </c>
      <c r="F938" s="111" t="s">
        <v>830</v>
      </c>
      <c r="G938" s="88"/>
    </row>
    <row r="939" spans="1:7" ht="11.25">
      <c r="A939" s="90">
        <v>240314</v>
      </c>
      <c r="B939" s="108" t="s">
        <v>2695</v>
      </c>
      <c r="C939" s="109">
        <v>9591</v>
      </c>
      <c r="D939" s="102">
        <v>0</v>
      </c>
      <c r="E939" s="96" t="s">
        <v>831</v>
      </c>
      <c r="F939" s="111" t="s">
        <v>160</v>
      </c>
      <c r="G939" s="88"/>
    </row>
    <row r="940" spans="1:7" ht="11.25">
      <c r="A940" s="90">
        <v>240314</v>
      </c>
      <c r="B940" s="108" t="s">
        <v>2695</v>
      </c>
      <c r="C940" s="109">
        <v>10772</v>
      </c>
      <c r="D940" s="102">
        <v>0</v>
      </c>
      <c r="E940" s="96" t="s">
        <v>832</v>
      </c>
      <c r="F940" s="111" t="s">
        <v>833</v>
      </c>
      <c r="G940" s="88"/>
    </row>
    <row r="941" spans="1:7" ht="11.25">
      <c r="A941" s="90">
        <v>240314</v>
      </c>
      <c r="B941" s="108" t="s">
        <v>2695</v>
      </c>
      <c r="C941" s="109">
        <v>12203</v>
      </c>
      <c r="D941" s="102">
        <v>0</v>
      </c>
      <c r="E941" s="96" t="s">
        <v>834</v>
      </c>
      <c r="F941" s="111" t="s">
        <v>835</v>
      </c>
      <c r="G941" s="88"/>
    </row>
    <row r="942" spans="1:7" ht="11.25">
      <c r="A942" s="90">
        <v>240314</v>
      </c>
      <c r="B942" s="108" t="s">
        <v>2695</v>
      </c>
      <c r="C942" s="109">
        <v>10996</v>
      </c>
      <c r="D942" s="102">
        <v>0</v>
      </c>
      <c r="E942" s="96" t="s">
        <v>836</v>
      </c>
      <c r="F942" s="111" t="s">
        <v>837</v>
      </c>
      <c r="G942" s="88"/>
    </row>
    <row r="943" spans="1:7" ht="11.25">
      <c r="A943" s="90">
        <v>240314</v>
      </c>
      <c r="B943" s="108" t="s">
        <v>2695</v>
      </c>
      <c r="C943" s="109">
        <v>27497</v>
      </c>
      <c r="D943" s="102">
        <v>0</v>
      </c>
      <c r="E943" s="96" t="s">
        <v>838</v>
      </c>
      <c r="F943" s="111" t="s">
        <v>839</v>
      </c>
      <c r="G943" s="88"/>
    </row>
    <row r="944" spans="1:7" ht="11.25">
      <c r="A944" s="90">
        <v>240314</v>
      </c>
      <c r="B944" s="108" t="s">
        <v>2695</v>
      </c>
      <c r="C944" s="109">
        <v>23213</v>
      </c>
      <c r="D944" s="102">
        <v>0</v>
      </c>
      <c r="E944" s="96" t="s">
        <v>840</v>
      </c>
      <c r="F944" s="111" t="s">
        <v>841</v>
      </c>
      <c r="G944" s="88"/>
    </row>
    <row r="945" spans="1:7" ht="11.25">
      <c r="A945" s="90">
        <v>240314</v>
      </c>
      <c r="B945" s="108" t="s">
        <v>2695</v>
      </c>
      <c r="C945" s="109">
        <v>13262</v>
      </c>
      <c r="D945" s="102">
        <v>0</v>
      </c>
      <c r="E945" s="96" t="s">
        <v>842</v>
      </c>
      <c r="F945" s="111" t="s">
        <v>843</v>
      </c>
      <c r="G945" s="88"/>
    </row>
    <row r="946" spans="1:7" ht="11.25">
      <c r="A946" s="90">
        <v>240314</v>
      </c>
      <c r="B946" s="108" t="s">
        <v>2695</v>
      </c>
      <c r="C946" s="109">
        <v>14415</v>
      </c>
      <c r="D946" s="102">
        <v>0</v>
      </c>
      <c r="E946" s="96" t="s">
        <v>844</v>
      </c>
      <c r="F946" s="111" t="s">
        <v>845</v>
      </c>
      <c r="G946" s="88"/>
    </row>
    <row r="947" spans="1:7" ht="11.25">
      <c r="A947" s="90">
        <v>240314</v>
      </c>
      <c r="B947" s="108" t="s">
        <v>2695</v>
      </c>
      <c r="C947" s="109">
        <v>13532</v>
      </c>
      <c r="D947" s="102">
        <v>0</v>
      </c>
      <c r="E947" s="96" t="s">
        <v>846</v>
      </c>
      <c r="F947" s="111" t="s">
        <v>847</v>
      </c>
      <c r="G947" s="88"/>
    </row>
    <row r="948" spans="1:7" ht="11.25">
      <c r="A948" s="90">
        <v>240314</v>
      </c>
      <c r="B948" s="108" t="s">
        <v>2695</v>
      </c>
      <c r="C948" s="109">
        <v>15858</v>
      </c>
      <c r="D948" s="102">
        <v>0</v>
      </c>
      <c r="E948" s="96" t="s">
        <v>848</v>
      </c>
      <c r="F948" s="111" t="s">
        <v>849</v>
      </c>
      <c r="G948" s="88"/>
    </row>
    <row r="949" spans="1:7" ht="11.25">
      <c r="A949" s="90">
        <v>240314</v>
      </c>
      <c r="B949" s="108" t="s">
        <v>2695</v>
      </c>
      <c r="C949" s="109">
        <v>6905</v>
      </c>
      <c r="D949" s="102">
        <v>0</v>
      </c>
      <c r="E949" s="96" t="s">
        <v>850</v>
      </c>
      <c r="F949" s="111" t="s">
        <v>851</v>
      </c>
      <c r="G949" s="88"/>
    </row>
    <row r="950" spans="1:7" ht="11.25">
      <c r="A950" s="90">
        <v>240314</v>
      </c>
      <c r="B950" s="108" t="s">
        <v>2695</v>
      </c>
      <c r="C950" s="109">
        <v>6768</v>
      </c>
      <c r="D950" s="102">
        <v>0</v>
      </c>
      <c r="E950" s="96" t="s">
        <v>852</v>
      </c>
      <c r="F950" s="111" t="s">
        <v>853</v>
      </c>
      <c r="G950" s="88"/>
    </row>
    <row r="951" spans="1:7" ht="11.25">
      <c r="A951" s="90">
        <v>240314</v>
      </c>
      <c r="B951" s="108" t="s">
        <v>2695</v>
      </c>
      <c r="C951" s="109">
        <v>5389</v>
      </c>
      <c r="D951" s="102">
        <v>0</v>
      </c>
      <c r="E951" s="96" t="s">
        <v>854</v>
      </c>
      <c r="F951" s="111" t="s">
        <v>855</v>
      </c>
      <c r="G951" s="88"/>
    </row>
    <row r="952" spans="1:7" ht="11.25">
      <c r="A952" s="90">
        <v>240314</v>
      </c>
      <c r="B952" s="108" t="s">
        <v>2695</v>
      </c>
      <c r="C952" s="109">
        <v>16032</v>
      </c>
      <c r="D952" s="102">
        <v>0</v>
      </c>
      <c r="E952" s="96" t="s">
        <v>856</v>
      </c>
      <c r="F952" s="111" t="s">
        <v>857</v>
      </c>
      <c r="G952" s="88"/>
    </row>
    <row r="953" spans="1:7" ht="11.25">
      <c r="A953" s="90">
        <v>240314</v>
      </c>
      <c r="B953" s="108" t="s">
        <v>2695</v>
      </c>
      <c r="C953" s="109">
        <v>9393</v>
      </c>
      <c r="D953" s="102">
        <v>0</v>
      </c>
      <c r="E953" s="96" t="s">
        <v>858</v>
      </c>
      <c r="F953" s="111" t="s">
        <v>859</v>
      </c>
      <c r="G953" s="88"/>
    </row>
    <row r="954" spans="1:7" ht="11.25">
      <c r="A954" s="90">
        <v>240314</v>
      </c>
      <c r="B954" s="108" t="s">
        <v>2695</v>
      </c>
      <c r="C954" s="109">
        <v>9212</v>
      </c>
      <c r="D954" s="102">
        <v>0</v>
      </c>
      <c r="E954" s="96" t="s">
        <v>860</v>
      </c>
      <c r="F954" s="111" t="s">
        <v>861</v>
      </c>
      <c r="G954" s="88"/>
    </row>
    <row r="955" spans="1:7" ht="11.25">
      <c r="A955" s="90">
        <v>240314</v>
      </c>
      <c r="B955" s="108" t="s">
        <v>2695</v>
      </c>
      <c r="C955" s="109">
        <v>14719</v>
      </c>
      <c r="D955" s="102">
        <v>0</v>
      </c>
      <c r="E955" s="96" t="s">
        <v>2652</v>
      </c>
      <c r="F955" s="111" t="s">
        <v>862</v>
      </c>
      <c r="G955" s="88"/>
    </row>
    <row r="956" spans="1:7" ht="11.25">
      <c r="A956" s="90">
        <v>240314</v>
      </c>
      <c r="B956" s="108" t="s">
        <v>2695</v>
      </c>
      <c r="C956" s="109">
        <v>5217</v>
      </c>
      <c r="D956" s="102">
        <v>0</v>
      </c>
      <c r="E956" s="96" t="s">
        <v>863</v>
      </c>
      <c r="F956" s="111" t="s">
        <v>864</v>
      </c>
      <c r="G956" s="88"/>
    </row>
    <row r="957" spans="1:7" ht="11.25">
      <c r="A957" s="90">
        <v>240314</v>
      </c>
      <c r="B957" s="108" t="s">
        <v>2695</v>
      </c>
      <c r="C957" s="109">
        <v>3106</v>
      </c>
      <c r="D957" s="102">
        <v>0</v>
      </c>
      <c r="E957" s="96" t="s">
        <v>865</v>
      </c>
      <c r="F957" s="111" t="s">
        <v>866</v>
      </c>
      <c r="G957" s="88"/>
    </row>
    <row r="958" spans="1:7" ht="11.25">
      <c r="A958" s="90">
        <v>240314</v>
      </c>
      <c r="B958" s="108" t="s">
        <v>2695</v>
      </c>
      <c r="C958" s="109">
        <v>17041</v>
      </c>
      <c r="D958" s="102">
        <v>0</v>
      </c>
      <c r="E958" s="96" t="s">
        <v>867</v>
      </c>
      <c r="F958" s="111" t="s">
        <v>868</v>
      </c>
      <c r="G958" s="88"/>
    </row>
    <row r="959" spans="1:7" ht="11.25">
      <c r="A959" s="90">
        <v>240314</v>
      </c>
      <c r="B959" s="108" t="s">
        <v>2695</v>
      </c>
      <c r="C959" s="109">
        <v>26970</v>
      </c>
      <c r="D959" s="102">
        <v>0</v>
      </c>
      <c r="E959" s="96" t="s">
        <v>869</v>
      </c>
      <c r="F959" s="111" t="s">
        <v>870</v>
      </c>
      <c r="G959" s="88"/>
    </row>
    <row r="960" spans="1:7" ht="11.25">
      <c r="A960" s="90">
        <v>240314</v>
      </c>
      <c r="B960" s="108" t="s">
        <v>2695</v>
      </c>
      <c r="C960" s="109">
        <v>6301</v>
      </c>
      <c r="D960" s="102">
        <v>0</v>
      </c>
      <c r="E960" s="96" t="s">
        <v>871</v>
      </c>
      <c r="F960" s="111" t="s">
        <v>872</v>
      </c>
      <c r="G960" s="88"/>
    </row>
    <row r="961" spans="1:7" ht="11.25">
      <c r="A961" s="90">
        <v>240314</v>
      </c>
      <c r="B961" s="108" t="s">
        <v>2695</v>
      </c>
      <c r="C961" s="109">
        <v>13434</v>
      </c>
      <c r="D961" s="102">
        <v>0</v>
      </c>
      <c r="E961" s="96" t="s">
        <v>873</v>
      </c>
      <c r="F961" s="111" t="s">
        <v>874</v>
      </c>
      <c r="G961" s="88"/>
    </row>
    <row r="962" spans="1:7" ht="11.25">
      <c r="A962" s="90">
        <v>240314</v>
      </c>
      <c r="B962" s="108" t="s">
        <v>2695</v>
      </c>
      <c r="C962" s="109">
        <v>7561</v>
      </c>
      <c r="D962" s="102">
        <v>0</v>
      </c>
      <c r="E962" s="96" t="s">
        <v>875</v>
      </c>
      <c r="F962" s="111" t="s">
        <v>876</v>
      </c>
      <c r="G962" s="88"/>
    </row>
    <row r="963" spans="1:7" ht="11.25">
      <c r="A963" s="90">
        <v>240314</v>
      </c>
      <c r="B963" s="108" t="s">
        <v>2695</v>
      </c>
      <c r="C963" s="109">
        <v>36330</v>
      </c>
      <c r="D963" s="102">
        <v>0</v>
      </c>
      <c r="E963" s="96" t="s">
        <v>877</v>
      </c>
      <c r="F963" s="111" t="s">
        <v>878</v>
      </c>
      <c r="G963" s="88"/>
    </row>
    <row r="964" spans="1:7" ht="11.25">
      <c r="A964" s="90">
        <v>240314</v>
      </c>
      <c r="B964" s="108" t="s">
        <v>2695</v>
      </c>
      <c r="C964" s="109">
        <v>7623</v>
      </c>
      <c r="D964" s="102">
        <v>0</v>
      </c>
      <c r="E964" s="96" t="s">
        <v>879</v>
      </c>
      <c r="F964" s="111" t="s">
        <v>880</v>
      </c>
      <c r="G964" s="88"/>
    </row>
    <row r="965" spans="1:7" ht="11.25">
      <c r="A965" s="90">
        <v>240314</v>
      </c>
      <c r="B965" s="108" t="s">
        <v>2695</v>
      </c>
      <c r="C965" s="109">
        <v>5415</v>
      </c>
      <c r="D965" s="102">
        <v>0</v>
      </c>
      <c r="E965" s="96" t="s">
        <v>881</v>
      </c>
      <c r="F965" s="111" t="s">
        <v>882</v>
      </c>
      <c r="G965" s="88"/>
    </row>
    <row r="966" spans="1:7" ht="11.25">
      <c r="A966" s="90">
        <v>240314</v>
      </c>
      <c r="B966" s="108" t="s">
        <v>2695</v>
      </c>
      <c r="C966" s="109">
        <v>9660</v>
      </c>
      <c r="D966" s="102">
        <v>0</v>
      </c>
      <c r="E966" s="96" t="s">
        <v>883</v>
      </c>
      <c r="F966" s="111" t="s">
        <v>884</v>
      </c>
      <c r="G966" s="88"/>
    </row>
    <row r="967" spans="1:7" ht="11.25">
      <c r="A967" s="90">
        <v>240314</v>
      </c>
      <c r="B967" s="108" t="s">
        <v>2695</v>
      </c>
      <c r="C967" s="109">
        <v>4789</v>
      </c>
      <c r="D967" s="102">
        <v>0</v>
      </c>
      <c r="E967" s="96" t="s">
        <v>885</v>
      </c>
      <c r="F967" s="111" t="s">
        <v>886</v>
      </c>
      <c r="G967" s="88"/>
    </row>
    <row r="968" spans="1:7" ht="11.25">
      <c r="A968" s="90">
        <v>240314</v>
      </c>
      <c r="B968" s="108" t="s">
        <v>2695</v>
      </c>
      <c r="C968" s="109">
        <v>2649</v>
      </c>
      <c r="D968" s="102">
        <v>0</v>
      </c>
      <c r="E968" s="96" t="s">
        <v>887</v>
      </c>
      <c r="F968" s="111" t="s">
        <v>888</v>
      </c>
      <c r="G968" s="88"/>
    </row>
    <row r="969" spans="1:7" ht="11.25">
      <c r="A969" s="90">
        <v>240314</v>
      </c>
      <c r="B969" s="108" t="s">
        <v>2695</v>
      </c>
      <c r="C969" s="109">
        <v>19639</v>
      </c>
      <c r="D969" s="102">
        <v>0</v>
      </c>
      <c r="E969" s="96" t="s">
        <v>889</v>
      </c>
      <c r="F969" s="111" t="s">
        <v>890</v>
      </c>
      <c r="G969" s="88"/>
    </row>
    <row r="970" spans="1:7" ht="11.25">
      <c r="A970" s="90">
        <v>240314</v>
      </c>
      <c r="B970" s="108" t="s">
        <v>2695</v>
      </c>
      <c r="C970" s="109">
        <v>27576</v>
      </c>
      <c r="D970" s="102">
        <v>0</v>
      </c>
      <c r="E970" s="96" t="s">
        <v>891</v>
      </c>
      <c r="F970" s="111" t="s">
        <v>892</v>
      </c>
      <c r="G970" s="88"/>
    </row>
    <row r="971" spans="1:7" ht="11.25">
      <c r="A971" s="90">
        <v>240314</v>
      </c>
      <c r="B971" s="108" t="s">
        <v>2695</v>
      </c>
      <c r="C971" s="109">
        <v>14726</v>
      </c>
      <c r="D971" s="102">
        <v>0</v>
      </c>
      <c r="E971" s="96" t="s">
        <v>893</v>
      </c>
      <c r="F971" s="111" t="s">
        <v>894</v>
      </c>
      <c r="G971" s="88"/>
    </row>
    <row r="972" spans="1:7" ht="11.25">
      <c r="A972" s="90">
        <v>240314</v>
      </c>
      <c r="B972" s="108" t="s">
        <v>2695</v>
      </c>
      <c r="C972" s="109">
        <v>23761</v>
      </c>
      <c r="D972" s="102">
        <v>0</v>
      </c>
      <c r="E972" s="96" t="s">
        <v>895</v>
      </c>
      <c r="F972" s="111" t="s">
        <v>896</v>
      </c>
      <c r="G972" s="88"/>
    </row>
    <row r="973" spans="1:7" ht="11.25">
      <c r="A973" s="90">
        <v>240314</v>
      </c>
      <c r="B973" s="108" t="s">
        <v>2695</v>
      </c>
      <c r="C973" s="109">
        <v>5017</v>
      </c>
      <c r="D973" s="102">
        <v>0</v>
      </c>
      <c r="E973" s="96" t="s">
        <v>897</v>
      </c>
      <c r="F973" s="111" t="s">
        <v>898</v>
      </c>
      <c r="G973" s="88"/>
    </row>
    <row r="974" spans="1:7" ht="11.25">
      <c r="A974" s="90">
        <v>240314</v>
      </c>
      <c r="B974" s="108" t="s">
        <v>2695</v>
      </c>
      <c r="C974" s="109">
        <v>86271</v>
      </c>
      <c r="D974" s="102">
        <v>0</v>
      </c>
      <c r="E974" s="96" t="s">
        <v>2654</v>
      </c>
      <c r="F974" s="111" t="s">
        <v>899</v>
      </c>
      <c r="G974" s="88"/>
    </row>
    <row r="975" spans="1:7" ht="11.25">
      <c r="A975" s="90">
        <v>240314</v>
      </c>
      <c r="B975" s="108" t="s">
        <v>2695</v>
      </c>
      <c r="C975" s="109">
        <v>241136</v>
      </c>
      <c r="D975" s="102">
        <v>0</v>
      </c>
      <c r="E975" s="96">
        <v>210127001</v>
      </c>
      <c r="F975" s="111" t="s">
        <v>900</v>
      </c>
      <c r="G975" s="88"/>
    </row>
    <row r="976" spans="1:7" ht="11.25">
      <c r="A976" s="90">
        <v>240314</v>
      </c>
      <c r="B976" s="108" t="s">
        <v>2695</v>
      </c>
      <c r="C976" s="109">
        <v>18357</v>
      </c>
      <c r="D976" s="102">
        <v>0</v>
      </c>
      <c r="E976" s="96" t="s">
        <v>901</v>
      </c>
      <c r="F976" s="111" t="s">
        <v>902</v>
      </c>
      <c r="G976" s="88"/>
    </row>
    <row r="977" spans="1:7" ht="11.25">
      <c r="A977" s="90">
        <v>240314</v>
      </c>
      <c r="B977" s="108" t="s">
        <v>2695</v>
      </c>
      <c r="C977" s="109">
        <v>31262</v>
      </c>
      <c r="D977" s="102">
        <v>0</v>
      </c>
      <c r="E977" s="96" t="s">
        <v>903</v>
      </c>
      <c r="F977" s="111" t="s">
        <v>904</v>
      </c>
      <c r="G977" s="88"/>
    </row>
    <row r="978" spans="1:7" ht="11.25">
      <c r="A978" s="90">
        <v>240314</v>
      </c>
      <c r="B978" s="108" t="s">
        <v>2695</v>
      </c>
      <c r="C978" s="109">
        <v>16819</v>
      </c>
      <c r="D978" s="102">
        <v>0</v>
      </c>
      <c r="E978" s="96">
        <v>215027050</v>
      </c>
      <c r="F978" s="111" t="s">
        <v>905</v>
      </c>
      <c r="G978" s="88"/>
    </row>
    <row r="979" spans="1:7" ht="11.25">
      <c r="A979" s="90">
        <v>240314</v>
      </c>
      <c r="B979" s="108" t="s">
        <v>2695</v>
      </c>
      <c r="C979" s="109">
        <v>30596</v>
      </c>
      <c r="D979" s="102">
        <v>0</v>
      </c>
      <c r="E979" s="96" t="s">
        <v>906</v>
      </c>
      <c r="F979" s="111" t="s">
        <v>907</v>
      </c>
      <c r="G979" s="88"/>
    </row>
    <row r="980" spans="1:7" ht="11.25">
      <c r="A980" s="90">
        <v>240314</v>
      </c>
      <c r="B980" s="108" t="s">
        <v>2695</v>
      </c>
      <c r="C980" s="109">
        <v>15671</v>
      </c>
      <c r="D980" s="102">
        <v>0</v>
      </c>
      <c r="E980" s="96" t="s">
        <v>908</v>
      </c>
      <c r="F980" s="111" t="s">
        <v>909</v>
      </c>
      <c r="G980" s="88"/>
    </row>
    <row r="981" spans="1:7" ht="11.25">
      <c r="A981" s="90">
        <v>240314</v>
      </c>
      <c r="B981" s="108" t="s">
        <v>2695</v>
      </c>
      <c r="C981" s="109">
        <v>35998</v>
      </c>
      <c r="D981" s="102">
        <v>0</v>
      </c>
      <c r="E981" s="96" t="s">
        <v>910</v>
      </c>
      <c r="F981" s="111" t="s">
        <v>911</v>
      </c>
      <c r="G981" s="88"/>
    </row>
    <row r="982" spans="1:7" ht="11.25">
      <c r="A982" s="90">
        <v>240314</v>
      </c>
      <c r="B982" s="108" t="s">
        <v>2695</v>
      </c>
      <c r="C982" s="109">
        <v>19433</v>
      </c>
      <c r="D982" s="102">
        <v>0</v>
      </c>
      <c r="E982" s="96">
        <v>219927099</v>
      </c>
      <c r="F982" s="111" t="s">
        <v>912</v>
      </c>
      <c r="G982" s="88"/>
    </row>
    <row r="983" spans="1:7" ht="11.25">
      <c r="A983" s="90">
        <v>240314</v>
      </c>
      <c r="B983" s="108" t="s">
        <v>2695</v>
      </c>
      <c r="C983" s="109">
        <v>13130</v>
      </c>
      <c r="D983" s="102">
        <v>0</v>
      </c>
      <c r="E983" s="96" t="s">
        <v>913</v>
      </c>
      <c r="F983" s="111" t="s">
        <v>914</v>
      </c>
      <c r="G983" s="88"/>
    </row>
    <row r="984" spans="1:7" ht="11.25">
      <c r="A984" s="90">
        <v>240314</v>
      </c>
      <c r="B984" s="108" t="s">
        <v>2695</v>
      </c>
      <c r="C984" s="109">
        <v>12799</v>
      </c>
      <c r="D984" s="102">
        <v>0</v>
      </c>
      <c r="E984" s="96" t="s">
        <v>915</v>
      </c>
      <c r="F984" s="111" t="s">
        <v>916</v>
      </c>
      <c r="G984" s="88"/>
    </row>
    <row r="985" spans="1:7" ht="11.25">
      <c r="A985" s="90">
        <v>240314</v>
      </c>
      <c r="B985" s="108" t="s">
        <v>2695</v>
      </c>
      <c r="C985" s="109">
        <v>9283</v>
      </c>
      <c r="D985" s="102">
        <v>0</v>
      </c>
      <c r="E985" s="96" t="s">
        <v>917</v>
      </c>
      <c r="F985" s="111" t="s">
        <v>918</v>
      </c>
      <c r="G985" s="88"/>
    </row>
    <row r="986" spans="1:7" ht="11.25">
      <c r="A986" s="90">
        <v>240314</v>
      </c>
      <c r="B986" s="108" t="s">
        <v>2695</v>
      </c>
      <c r="C986" s="109">
        <v>25757</v>
      </c>
      <c r="D986" s="102">
        <v>0</v>
      </c>
      <c r="E986" s="96" t="s">
        <v>2357</v>
      </c>
      <c r="F986" s="111" t="s">
        <v>919</v>
      </c>
      <c r="G986" s="88"/>
    </row>
    <row r="987" spans="1:7" ht="11.25">
      <c r="A987" s="90">
        <v>240314</v>
      </c>
      <c r="B987" s="108" t="s">
        <v>2695</v>
      </c>
      <c r="C987" s="109">
        <v>9303</v>
      </c>
      <c r="D987" s="102">
        <v>0</v>
      </c>
      <c r="E987" s="96" t="s">
        <v>920</v>
      </c>
      <c r="F987" s="111" t="s">
        <v>921</v>
      </c>
      <c r="G987" s="88"/>
    </row>
    <row r="988" spans="1:7" ht="11.25">
      <c r="A988" s="90">
        <v>240314</v>
      </c>
      <c r="B988" s="108" t="s">
        <v>2695</v>
      </c>
      <c r="C988" s="109">
        <v>21249</v>
      </c>
      <c r="D988" s="102">
        <v>0</v>
      </c>
      <c r="E988" s="96" t="s">
        <v>922</v>
      </c>
      <c r="F988" s="111" t="s">
        <v>923</v>
      </c>
      <c r="G988" s="88"/>
    </row>
    <row r="989" spans="1:7" ht="11.25">
      <c r="A989" s="90">
        <v>240314</v>
      </c>
      <c r="B989" s="108" t="s">
        <v>2695</v>
      </c>
      <c r="C989" s="109">
        <v>53761</v>
      </c>
      <c r="D989" s="102">
        <v>0</v>
      </c>
      <c r="E989" s="96">
        <v>216127361</v>
      </c>
      <c r="F989" s="111" t="s">
        <v>924</v>
      </c>
      <c r="G989" s="88"/>
    </row>
    <row r="990" spans="1:7" ht="11.25">
      <c r="A990" s="90">
        <v>240314</v>
      </c>
      <c r="B990" s="108" t="s">
        <v>2695</v>
      </c>
      <c r="C990" s="109">
        <v>5010</v>
      </c>
      <c r="D990" s="102">
        <v>0</v>
      </c>
      <c r="E990" s="96">
        <v>217227372</v>
      </c>
      <c r="F990" s="111" t="s">
        <v>925</v>
      </c>
      <c r="G990" s="88"/>
    </row>
    <row r="991" spans="1:7" ht="11.25">
      <c r="A991" s="90">
        <v>240314</v>
      </c>
      <c r="B991" s="108" t="s">
        <v>2695</v>
      </c>
      <c r="C991" s="109">
        <v>17904</v>
      </c>
      <c r="D991" s="102">
        <v>0</v>
      </c>
      <c r="E991" s="96">
        <v>211327413</v>
      </c>
      <c r="F991" s="111" t="s">
        <v>926</v>
      </c>
      <c r="G991" s="88"/>
    </row>
    <row r="992" spans="1:7" ht="11.25">
      <c r="A992" s="90">
        <v>240314</v>
      </c>
      <c r="B992" s="108" t="s">
        <v>2695</v>
      </c>
      <c r="C992" s="109">
        <v>26283</v>
      </c>
      <c r="D992" s="102">
        <v>0</v>
      </c>
      <c r="E992" s="96">
        <v>212527425</v>
      </c>
      <c r="F992" s="111" t="s">
        <v>927</v>
      </c>
      <c r="G992" s="88"/>
    </row>
    <row r="993" spans="1:7" ht="11.25">
      <c r="A993" s="90">
        <v>240314</v>
      </c>
      <c r="B993" s="108" t="s">
        <v>2695</v>
      </c>
      <c r="C993" s="109">
        <v>23069</v>
      </c>
      <c r="D993" s="102">
        <v>0</v>
      </c>
      <c r="E993" s="96">
        <v>213027430</v>
      </c>
      <c r="F993" s="111" t="s">
        <v>928</v>
      </c>
      <c r="G993" s="88"/>
    </row>
    <row r="994" spans="1:7" ht="11.25">
      <c r="A994" s="90">
        <v>240314</v>
      </c>
      <c r="B994" s="108" t="s">
        <v>2695</v>
      </c>
      <c r="C994" s="109">
        <v>22933</v>
      </c>
      <c r="D994" s="102">
        <v>0</v>
      </c>
      <c r="E994" s="96">
        <v>215027450</v>
      </c>
      <c r="F994" s="111" t="s">
        <v>929</v>
      </c>
      <c r="G994" s="88"/>
    </row>
    <row r="995" spans="1:7" ht="11.25">
      <c r="A995" s="90">
        <v>240314</v>
      </c>
      <c r="B995" s="108" t="s">
        <v>2695</v>
      </c>
      <c r="C995" s="109">
        <v>15523</v>
      </c>
      <c r="D995" s="102">
        <v>0</v>
      </c>
      <c r="E995" s="96">
        <v>219127491</v>
      </c>
      <c r="F995" s="111" t="s">
        <v>930</v>
      </c>
      <c r="G995" s="88"/>
    </row>
    <row r="996" spans="1:7" ht="11.25">
      <c r="A996" s="90">
        <v>240314</v>
      </c>
      <c r="B996" s="108" t="s">
        <v>2695</v>
      </c>
      <c r="C996" s="109">
        <v>13395</v>
      </c>
      <c r="D996" s="102">
        <v>0</v>
      </c>
      <c r="E996" s="96">
        <v>219527495</v>
      </c>
      <c r="F996" s="111" t="s">
        <v>931</v>
      </c>
      <c r="G996" s="88"/>
    </row>
    <row r="997" spans="1:7" ht="11.25">
      <c r="A997" s="90">
        <v>240314</v>
      </c>
      <c r="B997" s="108" t="s">
        <v>2695</v>
      </c>
      <c r="C997" s="109">
        <v>10448</v>
      </c>
      <c r="D997" s="102">
        <v>0</v>
      </c>
      <c r="E997" s="96">
        <v>218027580</v>
      </c>
      <c r="F997" s="111" t="s">
        <v>932</v>
      </c>
      <c r="G997" s="88"/>
    </row>
    <row r="998" spans="1:7" ht="11.25">
      <c r="A998" s="90">
        <v>240314</v>
      </c>
      <c r="B998" s="108" t="s">
        <v>2695</v>
      </c>
      <c r="C998" s="109">
        <v>18745</v>
      </c>
      <c r="D998" s="102">
        <v>0</v>
      </c>
      <c r="E998" s="96">
        <v>210027600</v>
      </c>
      <c r="F998" s="111" t="s">
        <v>933</v>
      </c>
      <c r="G998" s="88"/>
    </row>
    <row r="999" spans="1:7" ht="11.25">
      <c r="A999" s="90">
        <v>240314</v>
      </c>
      <c r="B999" s="108" t="s">
        <v>2695</v>
      </c>
      <c r="C999" s="109">
        <v>50218</v>
      </c>
      <c r="D999" s="102">
        <v>0</v>
      </c>
      <c r="E999" s="96">
        <v>211417614</v>
      </c>
      <c r="F999" s="111" t="s">
        <v>934</v>
      </c>
      <c r="G999" s="88"/>
    </row>
    <row r="1000" spans="1:7" ht="11.25">
      <c r="A1000" s="90">
        <v>240314</v>
      </c>
      <c r="B1000" s="108" t="s">
        <v>2695</v>
      </c>
      <c r="C1000" s="109">
        <v>7503</v>
      </c>
      <c r="D1000" s="102">
        <v>0</v>
      </c>
      <c r="E1000" s="96">
        <v>216027660</v>
      </c>
      <c r="F1000" s="111" t="s">
        <v>935</v>
      </c>
      <c r="G1000" s="88"/>
    </row>
    <row r="1001" spans="1:7" ht="11.25">
      <c r="A1001" s="90">
        <v>240314</v>
      </c>
      <c r="B1001" s="108" t="s">
        <v>2695</v>
      </c>
      <c r="C1001" s="109">
        <v>6814</v>
      </c>
      <c r="D1001" s="102">
        <v>0</v>
      </c>
      <c r="E1001" s="96">
        <v>214527745</v>
      </c>
      <c r="F1001" s="111" t="s">
        <v>936</v>
      </c>
      <c r="G1001" s="88"/>
    </row>
    <row r="1002" spans="1:7" ht="11.25">
      <c r="A1002" s="90">
        <v>240314</v>
      </c>
      <c r="B1002" s="108" t="s">
        <v>2695</v>
      </c>
      <c r="C1002" s="109">
        <v>39346</v>
      </c>
      <c r="D1002" s="102">
        <v>0</v>
      </c>
      <c r="E1002" s="96" t="s">
        <v>937</v>
      </c>
      <c r="F1002" s="111" t="s">
        <v>938</v>
      </c>
      <c r="G1002" s="88"/>
    </row>
    <row r="1003" spans="1:7" ht="11.25">
      <c r="A1003" s="90">
        <v>240314</v>
      </c>
      <c r="B1003" s="108" t="s">
        <v>2695</v>
      </c>
      <c r="C1003" s="109">
        <v>21071</v>
      </c>
      <c r="D1003" s="102">
        <v>0</v>
      </c>
      <c r="E1003" s="96">
        <v>210027800</v>
      </c>
      <c r="F1003" s="111" t="s">
        <v>939</v>
      </c>
      <c r="G1003" s="88"/>
    </row>
    <row r="1004" spans="1:7" ht="11.25">
      <c r="A1004" s="90">
        <v>240314</v>
      </c>
      <c r="B1004" s="108" t="s">
        <v>2695</v>
      </c>
      <c r="C1004" s="109">
        <v>10459</v>
      </c>
      <c r="D1004" s="102">
        <v>0</v>
      </c>
      <c r="E1004" s="96">
        <v>211027810</v>
      </c>
      <c r="F1004" s="111" t="s">
        <v>940</v>
      </c>
      <c r="G1004" s="88"/>
    </row>
    <row r="1005" spans="1:7" ht="11.25">
      <c r="A1005" s="90">
        <v>240314</v>
      </c>
      <c r="B1005" s="108" t="s">
        <v>2695</v>
      </c>
      <c r="C1005" s="109">
        <v>27845</v>
      </c>
      <c r="D1005" s="102">
        <v>0</v>
      </c>
      <c r="E1005" s="96" t="s">
        <v>941</v>
      </c>
      <c r="F1005" s="111" t="s">
        <v>942</v>
      </c>
      <c r="G1005" s="88"/>
    </row>
    <row r="1006" spans="1:7" ht="11.25">
      <c r="A1006" s="90">
        <v>240314</v>
      </c>
      <c r="B1006" s="108" t="s">
        <v>2695</v>
      </c>
      <c r="C1006" s="109">
        <v>10942</v>
      </c>
      <c r="D1006" s="102">
        <v>0</v>
      </c>
      <c r="E1006" s="96" t="s">
        <v>943</v>
      </c>
      <c r="F1006" s="111" t="s">
        <v>944</v>
      </c>
      <c r="G1006" s="88"/>
    </row>
    <row r="1007" spans="1:7" ht="11.25">
      <c r="A1007" s="90">
        <v>240314</v>
      </c>
      <c r="B1007" s="108" t="s">
        <v>2695</v>
      </c>
      <c r="C1007" s="109">
        <v>20229</v>
      </c>
      <c r="D1007" s="102">
        <v>0</v>
      </c>
      <c r="E1007" s="96" t="s">
        <v>945</v>
      </c>
      <c r="F1007" s="111" t="s">
        <v>946</v>
      </c>
      <c r="G1007" s="88"/>
    </row>
    <row r="1008" spans="1:7" ht="11.25">
      <c r="A1008" s="90">
        <v>240314</v>
      </c>
      <c r="B1008" s="108" t="s">
        <v>2695</v>
      </c>
      <c r="C1008" s="109">
        <v>28736</v>
      </c>
      <c r="D1008" s="102">
        <v>0</v>
      </c>
      <c r="E1008" s="96" t="s">
        <v>947</v>
      </c>
      <c r="F1008" s="111" t="s">
        <v>948</v>
      </c>
      <c r="G1008" s="88"/>
    </row>
    <row r="1009" spans="1:7" ht="11.25">
      <c r="A1009" s="90">
        <v>240314</v>
      </c>
      <c r="B1009" s="108" t="s">
        <v>2695</v>
      </c>
      <c r="C1009" s="109">
        <v>4860</v>
      </c>
      <c r="D1009" s="102">
        <v>0</v>
      </c>
      <c r="E1009" s="96" t="s">
        <v>949</v>
      </c>
      <c r="F1009" s="111" t="s">
        <v>950</v>
      </c>
      <c r="G1009" s="88"/>
    </row>
    <row r="1010" spans="1:7" ht="11.25">
      <c r="A1010" s="90">
        <v>240314</v>
      </c>
      <c r="B1010" s="108" t="s">
        <v>2695</v>
      </c>
      <c r="C1010" s="109">
        <v>10036</v>
      </c>
      <c r="D1010" s="102">
        <v>0</v>
      </c>
      <c r="E1010" s="96" t="s">
        <v>951</v>
      </c>
      <c r="F1010" s="111" t="s">
        <v>952</v>
      </c>
      <c r="G1010" s="88"/>
    </row>
    <row r="1011" spans="1:7" ht="11.25">
      <c r="A1011" s="90">
        <v>240314</v>
      </c>
      <c r="B1011" s="108" t="s">
        <v>2695</v>
      </c>
      <c r="C1011" s="109">
        <v>37073</v>
      </c>
      <c r="D1011" s="102">
        <v>0</v>
      </c>
      <c r="E1011" s="96" t="s">
        <v>953</v>
      </c>
      <c r="F1011" s="111" t="s">
        <v>954</v>
      </c>
      <c r="G1011" s="88"/>
    </row>
    <row r="1012" spans="1:7" ht="11.25">
      <c r="A1012" s="90">
        <v>240314</v>
      </c>
      <c r="B1012" s="108" t="s">
        <v>2695</v>
      </c>
      <c r="C1012" s="109">
        <v>12050</v>
      </c>
      <c r="D1012" s="102">
        <v>0</v>
      </c>
      <c r="E1012" s="96" t="s">
        <v>955</v>
      </c>
      <c r="F1012" s="111" t="s">
        <v>956</v>
      </c>
      <c r="G1012" s="88"/>
    </row>
    <row r="1013" spans="1:7" ht="11.25">
      <c r="A1013" s="90">
        <v>240314</v>
      </c>
      <c r="B1013" s="108" t="s">
        <v>2695</v>
      </c>
      <c r="C1013" s="109">
        <v>3947</v>
      </c>
      <c r="D1013" s="102">
        <v>0</v>
      </c>
      <c r="E1013" s="96">
        <v>214441244</v>
      </c>
      <c r="F1013" s="111" t="s">
        <v>957</v>
      </c>
      <c r="G1013" s="88"/>
    </row>
    <row r="1014" spans="1:7" ht="11.25">
      <c r="A1014" s="90">
        <v>240314</v>
      </c>
      <c r="B1014" s="108" t="s">
        <v>2695</v>
      </c>
      <c r="C1014" s="109">
        <v>76757</v>
      </c>
      <c r="D1014" s="102">
        <v>0</v>
      </c>
      <c r="E1014" s="96" t="s">
        <v>958</v>
      </c>
      <c r="F1014" s="111" t="s">
        <v>959</v>
      </c>
      <c r="G1014" s="88"/>
    </row>
    <row r="1015" spans="1:7" ht="11.25">
      <c r="A1015" s="90">
        <v>240314</v>
      </c>
      <c r="B1015" s="108" t="s">
        <v>2695</v>
      </c>
      <c r="C1015" s="109">
        <v>33048</v>
      </c>
      <c r="D1015" s="102">
        <v>0</v>
      </c>
      <c r="E1015" s="96" t="s">
        <v>960</v>
      </c>
      <c r="F1015" s="111" t="s">
        <v>961</v>
      </c>
      <c r="G1015" s="88"/>
    </row>
    <row r="1016" spans="1:7" ht="11.25">
      <c r="A1016" s="90">
        <v>240314</v>
      </c>
      <c r="B1016" s="108" t="s">
        <v>2695</v>
      </c>
      <c r="C1016" s="109">
        <v>20543</v>
      </c>
      <c r="D1016" s="102">
        <v>0</v>
      </c>
      <c r="E1016" s="96" t="s">
        <v>962</v>
      </c>
      <c r="F1016" s="111" t="s">
        <v>96</v>
      </c>
      <c r="G1016" s="88"/>
    </row>
    <row r="1017" spans="1:7" ht="11.25">
      <c r="A1017" s="90">
        <v>240314</v>
      </c>
      <c r="B1017" s="108" t="s">
        <v>2695</v>
      </c>
      <c r="C1017" s="109">
        <v>8153</v>
      </c>
      <c r="D1017" s="102">
        <v>0</v>
      </c>
      <c r="E1017" s="96" t="s">
        <v>963</v>
      </c>
      <c r="F1017" s="111" t="s">
        <v>964</v>
      </c>
      <c r="G1017" s="88"/>
    </row>
    <row r="1018" spans="1:7" ht="11.25">
      <c r="A1018" s="90">
        <v>240314</v>
      </c>
      <c r="B1018" s="108" t="s">
        <v>2695</v>
      </c>
      <c r="C1018" s="109">
        <v>14861</v>
      </c>
      <c r="D1018" s="102">
        <v>0</v>
      </c>
      <c r="E1018" s="96" t="s">
        <v>965</v>
      </c>
      <c r="F1018" s="111" t="s">
        <v>966</v>
      </c>
      <c r="G1018" s="88"/>
    </row>
    <row r="1019" spans="1:7" ht="11.25">
      <c r="A1019" s="90">
        <v>240314</v>
      </c>
      <c r="B1019" s="108" t="s">
        <v>2695</v>
      </c>
      <c r="C1019" s="109">
        <v>25517</v>
      </c>
      <c r="D1019" s="102">
        <v>0</v>
      </c>
      <c r="E1019" s="96" t="s">
        <v>967</v>
      </c>
      <c r="F1019" s="111" t="s">
        <v>968</v>
      </c>
      <c r="G1019" s="88"/>
    </row>
    <row r="1020" spans="1:7" ht="11.25">
      <c r="A1020" s="90">
        <v>240314</v>
      </c>
      <c r="B1020" s="108" t="s">
        <v>2695</v>
      </c>
      <c r="C1020" s="109">
        <v>16055</v>
      </c>
      <c r="D1020" s="102">
        <v>0</v>
      </c>
      <c r="E1020" s="96" t="s">
        <v>969</v>
      </c>
      <c r="F1020" s="111" t="s">
        <v>970</v>
      </c>
      <c r="G1020" s="88"/>
    </row>
    <row r="1021" spans="1:7" ht="11.25">
      <c r="A1021" s="90">
        <v>240314</v>
      </c>
      <c r="B1021" s="108" t="s">
        <v>2695</v>
      </c>
      <c r="C1021" s="109">
        <v>63615</v>
      </c>
      <c r="D1021" s="102">
        <v>0</v>
      </c>
      <c r="E1021" s="96" t="s">
        <v>971</v>
      </c>
      <c r="F1021" s="111" t="s">
        <v>972</v>
      </c>
      <c r="G1021" s="88"/>
    </row>
    <row r="1022" spans="1:7" ht="11.25">
      <c r="A1022" s="90">
        <v>240314</v>
      </c>
      <c r="B1022" s="108" t="s">
        <v>2695</v>
      </c>
      <c r="C1022" s="109">
        <v>9197</v>
      </c>
      <c r="D1022" s="102">
        <v>0</v>
      </c>
      <c r="E1022" s="96">
        <v>218341483</v>
      </c>
      <c r="F1022" s="111" t="s">
        <v>973</v>
      </c>
      <c r="G1022" s="88"/>
    </row>
    <row r="1023" spans="1:7" ht="11.25">
      <c r="A1023" s="90">
        <v>240314</v>
      </c>
      <c r="B1023" s="108" t="s">
        <v>2695</v>
      </c>
      <c r="C1023" s="109">
        <v>11220</v>
      </c>
      <c r="D1023" s="102">
        <v>0</v>
      </c>
      <c r="E1023" s="96" t="s">
        <v>974</v>
      </c>
      <c r="F1023" s="111" t="s">
        <v>975</v>
      </c>
      <c r="G1023" s="88"/>
    </row>
    <row r="1024" spans="1:7" ht="11.25">
      <c r="A1024" s="90">
        <v>240314</v>
      </c>
      <c r="B1024" s="108" t="s">
        <v>2695</v>
      </c>
      <c r="C1024" s="109">
        <v>6973</v>
      </c>
      <c r="D1024" s="102">
        <v>0</v>
      </c>
      <c r="E1024" s="96" t="s">
        <v>976</v>
      </c>
      <c r="F1024" s="111" t="s">
        <v>977</v>
      </c>
      <c r="G1024" s="88"/>
    </row>
    <row r="1025" spans="1:7" ht="11.25">
      <c r="A1025" s="90">
        <v>240314</v>
      </c>
      <c r="B1025" s="108" t="s">
        <v>2695</v>
      </c>
      <c r="C1025" s="109">
        <v>27326</v>
      </c>
      <c r="D1025" s="102">
        <v>0</v>
      </c>
      <c r="E1025" s="96" t="s">
        <v>978</v>
      </c>
      <c r="F1025" s="111" t="s">
        <v>979</v>
      </c>
      <c r="G1025" s="88"/>
    </row>
    <row r="1026" spans="1:7" ht="11.25">
      <c r="A1026" s="90">
        <v>240314</v>
      </c>
      <c r="B1026" s="108" t="s">
        <v>2695</v>
      </c>
      <c r="C1026" s="109">
        <v>12383</v>
      </c>
      <c r="D1026" s="102">
        <v>0</v>
      </c>
      <c r="E1026" s="96" t="s">
        <v>980</v>
      </c>
      <c r="F1026" s="111" t="s">
        <v>534</v>
      </c>
      <c r="G1026" s="88"/>
    </row>
    <row r="1027" spans="1:7" ht="11.25">
      <c r="A1027" s="90">
        <v>240314</v>
      </c>
      <c r="B1027" s="108" t="s">
        <v>2695</v>
      </c>
      <c r="C1027" s="109">
        <v>15135</v>
      </c>
      <c r="D1027" s="102">
        <v>0</v>
      </c>
      <c r="E1027" s="96">
        <v>214841548</v>
      </c>
      <c r="F1027" s="111" t="s">
        <v>981</v>
      </c>
      <c r="G1027" s="88"/>
    </row>
    <row r="1028" spans="1:7" ht="11.25">
      <c r="A1028" s="90">
        <v>240314</v>
      </c>
      <c r="B1028" s="108" t="s">
        <v>2695</v>
      </c>
      <c r="C1028" s="109">
        <v>118097</v>
      </c>
      <c r="D1028" s="102">
        <v>0</v>
      </c>
      <c r="E1028" s="96" t="s">
        <v>982</v>
      </c>
      <c r="F1028" s="111" t="s">
        <v>983</v>
      </c>
      <c r="G1028" s="88"/>
    </row>
    <row r="1029" spans="1:7" ht="11.25">
      <c r="A1029" s="90">
        <v>240314</v>
      </c>
      <c r="B1029" s="108" t="s">
        <v>2695</v>
      </c>
      <c r="C1029" s="109">
        <v>21768</v>
      </c>
      <c r="D1029" s="102">
        <v>0</v>
      </c>
      <c r="E1029" s="96" t="s">
        <v>984</v>
      </c>
      <c r="F1029" s="111" t="s">
        <v>985</v>
      </c>
      <c r="G1029" s="88"/>
    </row>
    <row r="1030" spans="1:7" ht="11.25">
      <c r="A1030" s="90">
        <v>240314</v>
      </c>
      <c r="B1030" s="108" t="s">
        <v>2695</v>
      </c>
      <c r="C1030" s="109">
        <v>11369</v>
      </c>
      <c r="D1030" s="102">
        <v>0</v>
      </c>
      <c r="E1030" s="96" t="s">
        <v>986</v>
      </c>
      <c r="F1030" s="111" t="s">
        <v>987</v>
      </c>
      <c r="G1030" s="88"/>
    </row>
    <row r="1031" spans="1:7" ht="11.25">
      <c r="A1031" s="90">
        <v>240314</v>
      </c>
      <c r="B1031" s="108" t="s">
        <v>2695</v>
      </c>
      <c r="C1031" s="109">
        <v>40811</v>
      </c>
      <c r="D1031" s="102">
        <v>0</v>
      </c>
      <c r="E1031" s="96" t="s">
        <v>988</v>
      </c>
      <c r="F1031" s="111" t="s">
        <v>989</v>
      </c>
      <c r="G1031" s="88"/>
    </row>
    <row r="1032" spans="1:7" ht="11.25">
      <c r="A1032" s="90">
        <v>240314</v>
      </c>
      <c r="B1032" s="108" t="s">
        <v>2695</v>
      </c>
      <c r="C1032" s="109">
        <v>12652</v>
      </c>
      <c r="D1032" s="102">
        <v>0</v>
      </c>
      <c r="E1032" s="96" t="s">
        <v>2582</v>
      </c>
      <c r="F1032" s="111" t="s">
        <v>484</v>
      </c>
      <c r="G1032" s="88"/>
    </row>
    <row r="1033" spans="1:7" ht="11.25">
      <c r="A1033" s="90">
        <v>240314</v>
      </c>
      <c r="B1033" s="108" t="s">
        <v>2695</v>
      </c>
      <c r="C1033" s="109">
        <v>18558</v>
      </c>
      <c r="D1033" s="102">
        <v>0</v>
      </c>
      <c r="E1033" s="96" t="s">
        <v>990</v>
      </c>
      <c r="F1033" s="111" t="s">
        <v>991</v>
      </c>
      <c r="G1033" s="88"/>
    </row>
    <row r="1034" spans="1:7" ht="11.25">
      <c r="A1034" s="90">
        <v>240314</v>
      </c>
      <c r="B1034" s="108" t="s">
        <v>2695</v>
      </c>
      <c r="C1034" s="109">
        <v>0</v>
      </c>
      <c r="D1034" s="102">
        <v>0</v>
      </c>
      <c r="E1034" s="96">
        <v>219141791</v>
      </c>
      <c r="F1034" s="111" t="s">
        <v>992</v>
      </c>
      <c r="G1034" s="88"/>
    </row>
    <row r="1035" spans="1:7" ht="11.25">
      <c r="A1035" s="90">
        <v>240314</v>
      </c>
      <c r="B1035" s="108" t="s">
        <v>2695</v>
      </c>
      <c r="C1035" s="109">
        <v>11567</v>
      </c>
      <c r="D1035" s="102">
        <v>0</v>
      </c>
      <c r="E1035" s="96" t="s">
        <v>2643</v>
      </c>
      <c r="F1035" s="111" t="s">
        <v>993</v>
      </c>
      <c r="G1035" s="88"/>
    </row>
    <row r="1036" spans="1:7" ht="11.25">
      <c r="A1036" s="90">
        <v>240314</v>
      </c>
      <c r="B1036" s="108" t="s">
        <v>2695</v>
      </c>
      <c r="C1036" s="109">
        <v>19275</v>
      </c>
      <c r="D1036" s="102">
        <v>0</v>
      </c>
      <c r="E1036" s="96" t="s">
        <v>994</v>
      </c>
      <c r="F1036" s="111" t="s">
        <v>995</v>
      </c>
      <c r="G1036" s="88"/>
    </row>
    <row r="1037" spans="1:7" ht="11.25">
      <c r="A1037" s="90">
        <v>240314</v>
      </c>
      <c r="B1037" s="108" t="s">
        <v>2695</v>
      </c>
      <c r="C1037" s="109">
        <v>9199</v>
      </c>
      <c r="D1037" s="102">
        <v>0</v>
      </c>
      <c r="E1037" s="96" t="s">
        <v>996</v>
      </c>
      <c r="F1037" s="111" t="s">
        <v>997</v>
      </c>
      <c r="G1037" s="88"/>
    </row>
    <row r="1038" spans="1:7" ht="11.25">
      <c r="A1038" s="90">
        <v>240314</v>
      </c>
      <c r="B1038" s="108" t="s">
        <v>2695</v>
      </c>
      <c r="C1038" s="109">
        <v>22899</v>
      </c>
      <c r="D1038" s="102">
        <v>0</v>
      </c>
      <c r="E1038" s="96" t="s">
        <v>998</v>
      </c>
      <c r="F1038" s="111" t="s">
        <v>999</v>
      </c>
      <c r="G1038" s="88"/>
    </row>
    <row r="1039" spans="1:7" ht="11.25">
      <c r="A1039" s="90">
        <v>240314</v>
      </c>
      <c r="B1039" s="108" t="s">
        <v>2695</v>
      </c>
      <c r="C1039" s="109">
        <v>9405</v>
      </c>
      <c r="D1039" s="102">
        <v>0</v>
      </c>
      <c r="E1039" s="96" t="s">
        <v>1000</v>
      </c>
      <c r="F1039" s="111" t="s">
        <v>1001</v>
      </c>
      <c r="G1039" s="88"/>
    </row>
    <row r="1040" spans="1:7" ht="11.25">
      <c r="A1040" s="90">
        <v>240314</v>
      </c>
      <c r="B1040" s="108" t="s">
        <v>2695</v>
      </c>
      <c r="C1040" s="109">
        <v>10534</v>
      </c>
      <c r="D1040" s="102">
        <v>0</v>
      </c>
      <c r="E1040" s="96" t="s">
        <v>1002</v>
      </c>
      <c r="F1040" s="111" t="s">
        <v>1003</v>
      </c>
      <c r="G1040" s="88"/>
    </row>
    <row r="1041" spans="1:7" ht="11.25">
      <c r="A1041" s="90">
        <v>240314</v>
      </c>
      <c r="B1041" s="108" t="s">
        <v>2695</v>
      </c>
      <c r="C1041" s="109">
        <v>178700</v>
      </c>
      <c r="D1041" s="102">
        <v>0</v>
      </c>
      <c r="E1041" s="96" t="s">
        <v>1004</v>
      </c>
      <c r="F1041" s="111" t="s">
        <v>1005</v>
      </c>
      <c r="G1041" s="88"/>
    </row>
    <row r="1042" spans="1:7" ht="11.25">
      <c r="A1042" s="90">
        <v>240314</v>
      </c>
      <c r="B1042" s="108" t="s">
        <v>2695</v>
      </c>
      <c r="C1042" s="109">
        <v>17187</v>
      </c>
      <c r="D1042" s="102">
        <v>0</v>
      </c>
      <c r="E1042" s="96" t="s">
        <v>1006</v>
      </c>
      <c r="F1042" s="111" t="s">
        <v>544</v>
      </c>
      <c r="G1042" s="88"/>
    </row>
    <row r="1043" spans="1:7" ht="11.25">
      <c r="A1043" s="90">
        <v>240314</v>
      </c>
      <c r="B1043" s="108" t="s">
        <v>2695</v>
      </c>
      <c r="C1043" s="109">
        <v>30625</v>
      </c>
      <c r="D1043" s="102">
        <v>0</v>
      </c>
      <c r="E1043" s="96" t="s">
        <v>1007</v>
      </c>
      <c r="F1043" s="111" t="s">
        <v>1008</v>
      </c>
      <c r="G1043" s="88"/>
    </row>
    <row r="1044" spans="1:7" ht="11.25">
      <c r="A1044" s="90">
        <v>240314</v>
      </c>
      <c r="B1044" s="108" t="s">
        <v>2695</v>
      </c>
      <c r="C1044" s="109">
        <v>28380</v>
      </c>
      <c r="D1044" s="102">
        <v>0</v>
      </c>
      <c r="E1044" s="96" t="s">
        <v>1009</v>
      </c>
      <c r="F1044" s="111" t="s">
        <v>1010</v>
      </c>
      <c r="G1044" s="88"/>
    </row>
    <row r="1045" spans="1:7" ht="11.25">
      <c r="A1045" s="90">
        <v>240314</v>
      </c>
      <c r="B1045" s="108" t="s">
        <v>2695</v>
      </c>
      <c r="C1045" s="109">
        <v>9569</v>
      </c>
      <c r="D1045" s="102">
        <v>0</v>
      </c>
      <c r="E1045" s="96" t="s">
        <v>1011</v>
      </c>
      <c r="F1045" s="111" t="s">
        <v>1012</v>
      </c>
      <c r="G1045" s="88"/>
    </row>
    <row r="1046" spans="1:7" ht="11.25">
      <c r="A1046" s="90">
        <v>240314</v>
      </c>
      <c r="B1046" s="108" t="s">
        <v>2695</v>
      </c>
      <c r="C1046" s="109">
        <v>7289</v>
      </c>
      <c r="D1046" s="102">
        <v>0</v>
      </c>
      <c r="E1046" s="96" t="s">
        <v>1013</v>
      </c>
      <c r="F1046" s="111" t="s">
        <v>1014</v>
      </c>
      <c r="G1046" s="88"/>
    </row>
    <row r="1047" spans="1:7" ht="11.25">
      <c r="A1047" s="90">
        <v>240314</v>
      </c>
      <c r="B1047" s="108" t="s">
        <v>2695</v>
      </c>
      <c r="C1047" s="109">
        <v>42795</v>
      </c>
      <c r="D1047" s="102">
        <v>0</v>
      </c>
      <c r="E1047" s="96" t="s">
        <v>1015</v>
      </c>
      <c r="F1047" s="111" t="s">
        <v>1016</v>
      </c>
      <c r="G1047" s="88"/>
    </row>
    <row r="1048" spans="1:7" ht="11.25">
      <c r="A1048" s="90">
        <v>240314</v>
      </c>
      <c r="B1048" s="108" t="s">
        <v>2695</v>
      </c>
      <c r="C1048" s="109">
        <v>14583</v>
      </c>
      <c r="D1048" s="102">
        <v>0</v>
      </c>
      <c r="E1048" s="96" t="s">
        <v>1017</v>
      </c>
      <c r="F1048" s="111" t="s">
        <v>1018</v>
      </c>
      <c r="G1048" s="88"/>
    </row>
    <row r="1049" spans="1:7" ht="11.25">
      <c r="A1049" s="90">
        <v>240314</v>
      </c>
      <c r="B1049" s="108" t="s">
        <v>2695</v>
      </c>
      <c r="C1049" s="109">
        <v>4067</v>
      </c>
      <c r="D1049" s="102">
        <v>0</v>
      </c>
      <c r="E1049" s="96" t="s">
        <v>1019</v>
      </c>
      <c r="F1049" s="111" t="s">
        <v>1020</v>
      </c>
      <c r="G1049" s="88"/>
    </row>
    <row r="1050" spans="1:7" ht="11.25">
      <c r="A1050" s="90">
        <v>240314</v>
      </c>
      <c r="B1050" s="108" t="s">
        <v>2695</v>
      </c>
      <c r="C1050" s="109">
        <v>65650</v>
      </c>
      <c r="D1050" s="102">
        <v>0</v>
      </c>
      <c r="E1050" s="96" t="s">
        <v>1021</v>
      </c>
      <c r="F1050" s="111" t="s">
        <v>630</v>
      </c>
      <c r="G1050" s="88"/>
    </row>
    <row r="1051" spans="1:7" ht="11.25">
      <c r="A1051" s="90">
        <v>240314</v>
      </c>
      <c r="B1051" s="108" t="s">
        <v>2695</v>
      </c>
      <c r="C1051" s="109">
        <v>45220</v>
      </c>
      <c r="D1051" s="102">
        <v>0</v>
      </c>
      <c r="E1051" s="96" t="s">
        <v>1022</v>
      </c>
      <c r="F1051" s="111" t="s">
        <v>1023</v>
      </c>
      <c r="G1051" s="88"/>
    </row>
    <row r="1052" spans="1:7" ht="11.25">
      <c r="A1052" s="90">
        <v>240314</v>
      </c>
      <c r="B1052" s="108" t="s">
        <v>2695</v>
      </c>
      <c r="C1052" s="109">
        <v>98507</v>
      </c>
      <c r="D1052" s="102">
        <v>0</v>
      </c>
      <c r="E1052" s="96" t="s">
        <v>1024</v>
      </c>
      <c r="F1052" s="111" t="s">
        <v>1025</v>
      </c>
      <c r="G1052" s="88"/>
    </row>
    <row r="1053" spans="1:7" ht="11.25">
      <c r="A1053" s="90">
        <v>240314</v>
      </c>
      <c r="B1053" s="108" t="s">
        <v>2695</v>
      </c>
      <c r="C1053" s="109">
        <v>11609</v>
      </c>
      <c r="D1053" s="102">
        <v>0</v>
      </c>
      <c r="E1053" s="96" t="s">
        <v>1026</v>
      </c>
      <c r="F1053" s="111" t="s">
        <v>1027</v>
      </c>
      <c r="G1053" s="88"/>
    </row>
    <row r="1054" spans="1:7" ht="11.25">
      <c r="A1054" s="90">
        <v>240314</v>
      </c>
      <c r="B1054" s="108" t="s">
        <v>2695</v>
      </c>
      <c r="C1054" s="109">
        <v>27038</v>
      </c>
      <c r="D1054" s="102">
        <v>0</v>
      </c>
      <c r="E1054" s="96" t="s">
        <v>1028</v>
      </c>
      <c r="F1054" s="111" t="s">
        <v>335</v>
      </c>
      <c r="G1054" s="88"/>
    </row>
    <row r="1055" spans="1:7" ht="11.25">
      <c r="A1055" s="90">
        <v>240314</v>
      </c>
      <c r="B1055" s="108" t="s">
        <v>2695</v>
      </c>
      <c r="C1055" s="109">
        <v>34619</v>
      </c>
      <c r="D1055" s="102">
        <v>0</v>
      </c>
      <c r="E1055" s="96" t="s">
        <v>1029</v>
      </c>
      <c r="F1055" s="111" t="s">
        <v>1030</v>
      </c>
      <c r="G1055" s="88"/>
    </row>
    <row r="1056" spans="1:7" ht="11.25">
      <c r="A1056" s="90">
        <v>240314</v>
      </c>
      <c r="B1056" s="108" t="s">
        <v>2695</v>
      </c>
      <c r="C1056" s="109">
        <v>57136</v>
      </c>
      <c r="D1056" s="102">
        <v>0</v>
      </c>
      <c r="E1056" s="96" t="s">
        <v>1031</v>
      </c>
      <c r="F1056" s="111" t="s">
        <v>1032</v>
      </c>
      <c r="G1056" s="88"/>
    </row>
    <row r="1057" spans="1:7" ht="11.25">
      <c r="A1057" s="90">
        <v>240314</v>
      </c>
      <c r="B1057" s="108" t="s">
        <v>2695</v>
      </c>
      <c r="C1057" s="109">
        <v>58285</v>
      </c>
      <c r="D1057" s="102">
        <v>0</v>
      </c>
      <c r="E1057" s="96" t="s">
        <v>1033</v>
      </c>
      <c r="F1057" s="111" t="s">
        <v>1034</v>
      </c>
      <c r="G1057" s="88"/>
    </row>
    <row r="1058" spans="1:7" ht="11.25">
      <c r="A1058" s="90">
        <v>240314</v>
      </c>
      <c r="B1058" s="108" t="s">
        <v>2695</v>
      </c>
      <c r="C1058" s="109">
        <v>14578</v>
      </c>
      <c r="D1058" s="102">
        <v>0</v>
      </c>
      <c r="E1058" s="96" t="s">
        <v>1035</v>
      </c>
      <c r="F1058" s="111" t="s">
        <v>1036</v>
      </c>
      <c r="G1058" s="88"/>
    </row>
    <row r="1059" spans="1:7" ht="11.25">
      <c r="A1059" s="90">
        <v>240314</v>
      </c>
      <c r="B1059" s="108" t="s">
        <v>2695</v>
      </c>
      <c r="C1059" s="109">
        <v>28328</v>
      </c>
      <c r="D1059" s="102">
        <v>0</v>
      </c>
      <c r="E1059" s="96" t="s">
        <v>1037</v>
      </c>
      <c r="F1059" s="111" t="s">
        <v>1038</v>
      </c>
      <c r="G1059" s="88"/>
    </row>
    <row r="1060" spans="1:7" ht="11.25">
      <c r="A1060" s="90">
        <v>240314</v>
      </c>
      <c r="B1060" s="108" t="s">
        <v>2695</v>
      </c>
      <c r="C1060" s="109">
        <v>16583</v>
      </c>
      <c r="D1060" s="102">
        <v>0</v>
      </c>
      <c r="E1060" s="96" t="s">
        <v>1039</v>
      </c>
      <c r="F1060" s="111" t="s">
        <v>73</v>
      </c>
      <c r="G1060" s="88"/>
    </row>
    <row r="1061" spans="1:7" ht="11.25">
      <c r="A1061" s="90">
        <v>240314</v>
      </c>
      <c r="B1061" s="108" t="s">
        <v>2695</v>
      </c>
      <c r="C1061" s="109">
        <v>108781</v>
      </c>
      <c r="D1061" s="102">
        <v>0</v>
      </c>
      <c r="E1061" s="96">
        <v>214547245</v>
      </c>
      <c r="F1061" s="111" t="s">
        <v>1040</v>
      </c>
      <c r="G1061" s="88"/>
    </row>
    <row r="1062" spans="1:7" ht="11.25">
      <c r="A1062" s="90">
        <v>240314</v>
      </c>
      <c r="B1062" s="108" t="s">
        <v>2695</v>
      </c>
      <c r="C1062" s="109">
        <v>24857</v>
      </c>
      <c r="D1062" s="102">
        <v>0</v>
      </c>
      <c r="E1062" s="96">
        <v>215847258</v>
      </c>
      <c r="F1062" s="111" t="s">
        <v>1041</v>
      </c>
      <c r="G1062" s="88"/>
    </row>
    <row r="1063" spans="1:7" ht="11.25">
      <c r="A1063" s="90">
        <v>240314</v>
      </c>
      <c r="B1063" s="108" t="s">
        <v>2695</v>
      </c>
      <c r="C1063" s="109">
        <v>30389</v>
      </c>
      <c r="D1063" s="102">
        <v>0</v>
      </c>
      <c r="E1063" s="96">
        <v>216847268</v>
      </c>
      <c r="F1063" s="111" t="s">
        <v>1042</v>
      </c>
      <c r="G1063" s="88"/>
    </row>
    <row r="1064" spans="1:7" ht="11.25">
      <c r="A1064" s="90">
        <v>240314</v>
      </c>
      <c r="B1064" s="108" t="s">
        <v>2695</v>
      </c>
      <c r="C1064" s="109">
        <v>69779</v>
      </c>
      <c r="D1064" s="102">
        <v>0</v>
      </c>
      <c r="E1064" s="96">
        <v>218847288</v>
      </c>
      <c r="F1064" s="111" t="s">
        <v>1043</v>
      </c>
      <c r="G1064" s="88"/>
    </row>
    <row r="1065" spans="1:7" ht="11.25">
      <c r="A1065" s="90">
        <v>240314</v>
      </c>
      <c r="B1065" s="108" t="s">
        <v>2695</v>
      </c>
      <c r="C1065" s="109">
        <v>45028</v>
      </c>
      <c r="D1065" s="102">
        <v>0</v>
      </c>
      <c r="E1065" s="96">
        <v>211847318</v>
      </c>
      <c r="F1065" s="111" t="s">
        <v>1044</v>
      </c>
      <c r="G1065" s="88"/>
    </row>
    <row r="1066" spans="1:7" ht="11.25">
      <c r="A1066" s="90">
        <v>240314</v>
      </c>
      <c r="B1066" s="108" t="s">
        <v>2695</v>
      </c>
      <c r="C1066" s="109">
        <v>31829</v>
      </c>
      <c r="D1066" s="102">
        <v>0</v>
      </c>
      <c r="E1066" s="96">
        <v>216047460</v>
      </c>
      <c r="F1066" s="111" t="s">
        <v>1045</v>
      </c>
      <c r="G1066" s="88"/>
    </row>
    <row r="1067" spans="1:7" ht="11.25">
      <c r="A1067" s="90">
        <v>240314</v>
      </c>
      <c r="B1067" s="108" t="s">
        <v>2695</v>
      </c>
      <c r="C1067" s="109">
        <v>16021</v>
      </c>
      <c r="D1067" s="102">
        <v>0</v>
      </c>
      <c r="E1067" s="96">
        <v>214147541</v>
      </c>
      <c r="F1067" s="111" t="s">
        <v>1046</v>
      </c>
      <c r="G1067" s="88"/>
    </row>
    <row r="1068" spans="1:7" ht="11.25">
      <c r="A1068" s="90">
        <v>240314</v>
      </c>
      <c r="B1068" s="108" t="s">
        <v>2695</v>
      </c>
      <c r="C1068" s="109">
        <v>27100</v>
      </c>
      <c r="D1068" s="102">
        <v>0</v>
      </c>
      <c r="E1068" s="96">
        <v>214547545</v>
      </c>
      <c r="F1068" s="111" t="s">
        <v>1047</v>
      </c>
      <c r="G1068" s="88"/>
    </row>
    <row r="1069" spans="1:7" ht="11.25">
      <c r="A1069" s="90">
        <v>240314</v>
      </c>
      <c r="B1069" s="108" t="s">
        <v>2695</v>
      </c>
      <c r="C1069" s="109">
        <v>58825</v>
      </c>
      <c r="D1069" s="102">
        <v>0</v>
      </c>
      <c r="E1069" s="96">
        <v>215147551</v>
      </c>
      <c r="F1069" s="111" t="s">
        <v>1048</v>
      </c>
      <c r="G1069" s="88"/>
    </row>
    <row r="1070" spans="1:7" ht="11.25">
      <c r="A1070" s="90">
        <v>240314</v>
      </c>
      <c r="B1070" s="108" t="s">
        <v>2695</v>
      </c>
      <c r="C1070" s="109">
        <v>85894</v>
      </c>
      <c r="D1070" s="102">
        <v>0</v>
      </c>
      <c r="E1070" s="96">
        <v>215547555</v>
      </c>
      <c r="F1070" s="111" t="s">
        <v>1049</v>
      </c>
      <c r="G1070" s="88"/>
    </row>
    <row r="1071" spans="1:7" ht="11.25">
      <c r="A1071" s="90">
        <v>240314</v>
      </c>
      <c r="B1071" s="108" t="s">
        <v>2695</v>
      </c>
      <c r="C1071" s="109">
        <v>38200</v>
      </c>
      <c r="D1071" s="102">
        <v>0</v>
      </c>
      <c r="E1071" s="96">
        <v>217047570</v>
      </c>
      <c r="F1071" s="111" t="s">
        <v>1050</v>
      </c>
      <c r="G1071" s="88"/>
    </row>
    <row r="1072" spans="1:7" ht="11.25">
      <c r="A1072" s="90">
        <v>240314</v>
      </c>
      <c r="B1072" s="108" t="s">
        <v>2695</v>
      </c>
      <c r="C1072" s="109">
        <v>15336</v>
      </c>
      <c r="D1072" s="102">
        <v>0</v>
      </c>
      <c r="E1072" s="96">
        <v>210547605</v>
      </c>
      <c r="F1072" s="111" t="s">
        <v>1051</v>
      </c>
      <c r="G1072" s="88"/>
    </row>
    <row r="1073" spans="1:7" ht="11.25">
      <c r="A1073" s="90">
        <v>240314</v>
      </c>
      <c r="B1073" s="108" t="s">
        <v>2695</v>
      </c>
      <c r="C1073" s="109">
        <v>32206</v>
      </c>
      <c r="D1073" s="102">
        <v>0</v>
      </c>
      <c r="E1073" s="96">
        <v>216047660</v>
      </c>
      <c r="F1073" s="111" t="s">
        <v>1052</v>
      </c>
      <c r="G1073" s="88"/>
    </row>
    <row r="1074" spans="1:7" ht="11.25">
      <c r="A1074" s="90">
        <v>240314</v>
      </c>
      <c r="B1074" s="108" t="s">
        <v>2695</v>
      </c>
      <c r="C1074" s="109">
        <v>16973</v>
      </c>
      <c r="D1074" s="102">
        <v>0</v>
      </c>
      <c r="E1074" s="96">
        <v>217547675</v>
      </c>
      <c r="F1074" s="111" t="s">
        <v>537</v>
      </c>
      <c r="G1074" s="88"/>
    </row>
    <row r="1075" spans="1:7" ht="11.25">
      <c r="A1075" s="90">
        <v>240314</v>
      </c>
      <c r="B1075" s="108" t="s">
        <v>2695</v>
      </c>
      <c r="C1075" s="109">
        <v>47098</v>
      </c>
      <c r="D1075" s="102">
        <v>0</v>
      </c>
      <c r="E1075" s="96">
        <v>219247692</v>
      </c>
      <c r="F1075" s="111" t="s">
        <v>592</v>
      </c>
      <c r="G1075" s="88"/>
    </row>
    <row r="1076" spans="1:7" ht="11.25">
      <c r="A1076" s="90">
        <v>240314</v>
      </c>
      <c r="B1076" s="108" t="s">
        <v>2695</v>
      </c>
      <c r="C1076" s="109">
        <v>22061</v>
      </c>
      <c r="D1076" s="102">
        <v>0</v>
      </c>
      <c r="E1076" s="96">
        <v>210347703</v>
      </c>
      <c r="F1076" s="111" t="s">
        <v>1053</v>
      </c>
      <c r="G1076" s="88"/>
    </row>
    <row r="1077" spans="1:7" ht="11.25">
      <c r="A1077" s="90">
        <v>240314</v>
      </c>
      <c r="B1077" s="108" t="s">
        <v>2695</v>
      </c>
      <c r="C1077" s="109">
        <v>35663</v>
      </c>
      <c r="D1077" s="102">
        <v>0</v>
      </c>
      <c r="E1077" s="96">
        <v>210747707</v>
      </c>
      <c r="F1077" s="111" t="s">
        <v>1054</v>
      </c>
      <c r="G1077" s="88"/>
    </row>
    <row r="1078" spans="1:7" ht="11.25">
      <c r="A1078" s="90">
        <v>240314</v>
      </c>
      <c r="B1078" s="108" t="s">
        <v>2695</v>
      </c>
      <c r="C1078" s="109">
        <v>19860</v>
      </c>
      <c r="D1078" s="102">
        <v>0</v>
      </c>
      <c r="E1078" s="96">
        <v>212047720</v>
      </c>
      <c r="F1078" s="111" t="s">
        <v>1055</v>
      </c>
      <c r="G1078" s="88"/>
    </row>
    <row r="1079" spans="1:7" ht="11.25">
      <c r="A1079" s="90">
        <v>240314</v>
      </c>
      <c r="B1079" s="108" t="s">
        <v>2695</v>
      </c>
      <c r="C1079" s="109">
        <v>49942</v>
      </c>
      <c r="D1079" s="102">
        <v>0</v>
      </c>
      <c r="E1079" s="96">
        <v>214547745</v>
      </c>
      <c r="F1079" s="111" t="s">
        <v>1056</v>
      </c>
      <c r="G1079" s="88"/>
    </row>
    <row r="1080" spans="1:7" ht="11.25">
      <c r="A1080" s="90">
        <v>240314</v>
      </c>
      <c r="B1080" s="108" t="s">
        <v>2695</v>
      </c>
      <c r="C1080" s="109">
        <v>30893</v>
      </c>
      <c r="D1080" s="102">
        <v>0</v>
      </c>
      <c r="E1080" s="96">
        <v>219847798</v>
      </c>
      <c r="F1080" s="111" t="s">
        <v>1057</v>
      </c>
      <c r="G1080" s="88"/>
    </row>
    <row r="1081" spans="1:7" ht="11.25">
      <c r="A1081" s="90">
        <v>240314</v>
      </c>
      <c r="B1081" s="108" t="s">
        <v>2695</v>
      </c>
      <c r="C1081" s="109">
        <v>15109</v>
      </c>
      <c r="D1081" s="102">
        <v>0</v>
      </c>
      <c r="E1081" s="96">
        <v>216047960</v>
      </c>
      <c r="F1081" s="111" t="s">
        <v>1058</v>
      </c>
      <c r="G1081" s="88"/>
    </row>
    <row r="1082" spans="1:7" ht="11.25">
      <c r="A1082" s="90">
        <v>240314</v>
      </c>
      <c r="B1082" s="108" t="s">
        <v>2695</v>
      </c>
      <c r="C1082" s="109">
        <v>88511</v>
      </c>
      <c r="D1082" s="102">
        <v>0</v>
      </c>
      <c r="E1082" s="96">
        <v>218047980</v>
      </c>
      <c r="F1082" s="111" t="s">
        <v>1059</v>
      </c>
      <c r="G1082" s="88"/>
    </row>
    <row r="1083" spans="1:7" ht="11.25">
      <c r="A1083" s="90">
        <v>240314</v>
      </c>
      <c r="B1083" s="108" t="s">
        <v>2695</v>
      </c>
      <c r="C1083" s="109">
        <v>70032</v>
      </c>
      <c r="D1083" s="102">
        <v>0</v>
      </c>
      <c r="E1083" s="96">
        <v>210650006</v>
      </c>
      <c r="F1083" s="111" t="s">
        <v>1060</v>
      </c>
      <c r="G1083" s="88"/>
    </row>
    <row r="1084" spans="1:7" ht="11.25">
      <c r="A1084" s="90">
        <v>240314</v>
      </c>
      <c r="B1084" s="108" t="s">
        <v>2695</v>
      </c>
      <c r="C1084" s="109">
        <v>5041</v>
      </c>
      <c r="D1084" s="102">
        <v>0</v>
      </c>
      <c r="E1084" s="96">
        <v>211050110</v>
      </c>
      <c r="F1084" s="111" t="s">
        <v>1061</v>
      </c>
      <c r="G1084" s="88"/>
    </row>
    <row r="1085" spans="1:7" ht="11.25">
      <c r="A1085" s="90">
        <v>240314</v>
      </c>
      <c r="B1085" s="108" t="s">
        <v>2695</v>
      </c>
      <c r="C1085" s="109">
        <v>5119</v>
      </c>
      <c r="D1085" s="102">
        <v>0</v>
      </c>
      <c r="E1085" s="96">
        <v>212450124</v>
      </c>
      <c r="F1085" s="111" t="s">
        <v>1062</v>
      </c>
      <c r="G1085" s="88"/>
    </row>
    <row r="1086" spans="1:7" ht="11.25">
      <c r="A1086" s="90">
        <v>240314</v>
      </c>
      <c r="B1086" s="108" t="s">
        <v>2695</v>
      </c>
      <c r="C1086" s="109">
        <v>8666</v>
      </c>
      <c r="D1086" s="102">
        <v>0</v>
      </c>
      <c r="E1086" s="96">
        <v>215050150</v>
      </c>
      <c r="F1086" s="111" t="s">
        <v>1063</v>
      </c>
      <c r="G1086" s="88"/>
    </row>
    <row r="1087" spans="1:7" ht="11.25">
      <c r="A1087" s="90">
        <v>240314</v>
      </c>
      <c r="B1087" s="108" t="s">
        <v>2695</v>
      </c>
      <c r="C1087" s="109">
        <v>5485</v>
      </c>
      <c r="D1087" s="102">
        <v>0</v>
      </c>
      <c r="E1087" s="96">
        <v>212350223</v>
      </c>
      <c r="F1087" s="111" t="s">
        <v>1064</v>
      </c>
      <c r="G1087" s="88"/>
    </row>
    <row r="1088" spans="1:7" ht="11.25">
      <c r="A1088" s="90">
        <v>240314</v>
      </c>
      <c r="B1088" s="108" t="s">
        <v>2695</v>
      </c>
      <c r="C1088" s="109">
        <v>21918</v>
      </c>
      <c r="D1088" s="102">
        <v>0</v>
      </c>
      <c r="E1088" s="96">
        <v>212650226</v>
      </c>
      <c r="F1088" s="111" t="s">
        <v>1065</v>
      </c>
      <c r="G1088" s="88"/>
    </row>
    <row r="1089" spans="1:7" ht="11.25">
      <c r="A1089" s="90">
        <v>240314</v>
      </c>
      <c r="B1089" s="108" t="s">
        <v>2695</v>
      </c>
      <c r="C1089" s="109">
        <v>3875</v>
      </c>
      <c r="D1089" s="102">
        <v>0</v>
      </c>
      <c r="E1089" s="96">
        <v>214550245</v>
      </c>
      <c r="F1089" s="111" t="s">
        <v>1066</v>
      </c>
      <c r="G1089" s="88"/>
    </row>
    <row r="1090" spans="1:7" ht="11.25">
      <c r="A1090" s="90">
        <v>240314</v>
      </c>
      <c r="B1090" s="108" t="s">
        <v>2695</v>
      </c>
      <c r="C1090" s="109">
        <v>6967</v>
      </c>
      <c r="D1090" s="102">
        <v>0</v>
      </c>
      <c r="E1090" s="96">
        <v>215150251</v>
      </c>
      <c r="F1090" s="111" t="s">
        <v>1067</v>
      </c>
      <c r="G1090" s="88"/>
    </row>
    <row r="1091" spans="1:7" ht="11.25">
      <c r="A1091" s="90">
        <v>240314</v>
      </c>
      <c r="B1091" s="108" t="s">
        <v>2695</v>
      </c>
      <c r="C1091" s="109">
        <v>4928</v>
      </c>
      <c r="D1091" s="102">
        <v>0</v>
      </c>
      <c r="E1091" s="96">
        <v>217050270</v>
      </c>
      <c r="F1091" s="111" t="s">
        <v>1068</v>
      </c>
      <c r="G1091" s="88"/>
    </row>
    <row r="1092" spans="1:7" ht="11.25">
      <c r="A1092" s="90">
        <v>240314</v>
      </c>
      <c r="B1092" s="108" t="s">
        <v>2695</v>
      </c>
      <c r="C1092" s="109">
        <v>15006</v>
      </c>
      <c r="D1092" s="102">
        <v>0</v>
      </c>
      <c r="E1092" s="96">
        <v>218750287</v>
      </c>
      <c r="F1092" s="111" t="s">
        <v>1069</v>
      </c>
      <c r="G1092" s="88"/>
    </row>
    <row r="1093" spans="1:7" ht="11.25">
      <c r="A1093" s="90">
        <v>240314</v>
      </c>
      <c r="B1093" s="108" t="s">
        <v>2695</v>
      </c>
      <c r="C1093" s="109">
        <v>55540</v>
      </c>
      <c r="D1093" s="102">
        <v>0</v>
      </c>
      <c r="E1093" s="96">
        <v>211350313</v>
      </c>
      <c r="F1093" s="111" t="s">
        <v>95</v>
      </c>
      <c r="G1093" s="88"/>
    </row>
    <row r="1094" spans="1:7" ht="11.25">
      <c r="A1094" s="90">
        <v>240314</v>
      </c>
      <c r="B1094" s="108" t="s">
        <v>2695</v>
      </c>
      <c r="C1094" s="109">
        <v>12121</v>
      </c>
      <c r="D1094" s="102">
        <v>0</v>
      </c>
      <c r="E1094" s="96">
        <v>211850318</v>
      </c>
      <c r="F1094" s="111" t="s">
        <v>1044</v>
      </c>
      <c r="G1094" s="88"/>
    </row>
    <row r="1095" spans="1:7" ht="11.25">
      <c r="A1095" s="90">
        <v>240314</v>
      </c>
      <c r="B1095" s="108" t="s">
        <v>2695</v>
      </c>
      <c r="C1095" s="109">
        <v>12130</v>
      </c>
      <c r="D1095" s="102">
        <v>0</v>
      </c>
      <c r="E1095" s="96">
        <v>212550325</v>
      </c>
      <c r="F1095" s="111" t="s">
        <v>1070</v>
      </c>
      <c r="G1095" s="88"/>
    </row>
    <row r="1096" spans="1:7" ht="11.25">
      <c r="A1096" s="90">
        <v>240314</v>
      </c>
      <c r="B1096" s="108" t="s">
        <v>2695</v>
      </c>
      <c r="C1096" s="109">
        <v>15165</v>
      </c>
      <c r="D1096" s="102">
        <v>0</v>
      </c>
      <c r="E1096" s="96">
        <v>213050330</v>
      </c>
      <c r="F1096" s="111" t="s">
        <v>1071</v>
      </c>
      <c r="G1096" s="88"/>
    </row>
    <row r="1097" spans="1:7" ht="11.25">
      <c r="A1097" s="90">
        <v>240314</v>
      </c>
      <c r="B1097" s="108" t="s">
        <v>2695</v>
      </c>
      <c r="C1097" s="109">
        <v>28811</v>
      </c>
      <c r="D1097" s="102">
        <v>0</v>
      </c>
      <c r="E1097" s="96">
        <v>215050350</v>
      </c>
      <c r="F1097" s="111" t="s">
        <v>1072</v>
      </c>
      <c r="G1097" s="88"/>
    </row>
    <row r="1098" spans="1:7" ht="11.25">
      <c r="A1098" s="90">
        <v>240314</v>
      </c>
      <c r="B1098" s="108" t="s">
        <v>2695</v>
      </c>
      <c r="C1098" s="109">
        <v>12807</v>
      </c>
      <c r="D1098" s="102">
        <v>0</v>
      </c>
      <c r="E1098" s="96">
        <v>217050370</v>
      </c>
      <c r="F1098" s="111" t="s">
        <v>1073</v>
      </c>
      <c r="G1098" s="88"/>
    </row>
    <row r="1099" spans="1:7" ht="11.25">
      <c r="A1099" s="90">
        <v>240314</v>
      </c>
      <c r="B1099" s="108" t="s">
        <v>2695</v>
      </c>
      <c r="C1099" s="109">
        <v>12289</v>
      </c>
      <c r="D1099" s="102">
        <v>0</v>
      </c>
      <c r="E1099" s="96">
        <v>210050400</v>
      </c>
      <c r="F1099" s="111" t="s">
        <v>1074</v>
      </c>
      <c r="G1099" s="88"/>
    </row>
    <row r="1100" spans="1:7" ht="11.25">
      <c r="A1100" s="90">
        <v>240314</v>
      </c>
      <c r="B1100" s="108" t="s">
        <v>2695</v>
      </c>
      <c r="C1100" s="109">
        <v>14332</v>
      </c>
      <c r="D1100" s="102">
        <v>0</v>
      </c>
      <c r="E1100" s="96">
        <v>215050450</v>
      </c>
      <c r="F1100" s="111" t="s">
        <v>1075</v>
      </c>
      <c r="G1100" s="88"/>
    </row>
    <row r="1101" spans="1:7" ht="11.25">
      <c r="A1101" s="90">
        <v>240314</v>
      </c>
      <c r="B1101" s="108" t="s">
        <v>2695</v>
      </c>
      <c r="C1101" s="109">
        <v>22827</v>
      </c>
      <c r="D1101" s="102">
        <v>0</v>
      </c>
      <c r="E1101" s="96">
        <v>216850568</v>
      </c>
      <c r="F1101" s="111" t="s">
        <v>1076</v>
      </c>
      <c r="G1101" s="88"/>
    </row>
    <row r="1102" spans="1:7" ht="11.25">
      <c r="A1102" s="90">
        <v>240314</v>
      </c>
      <c r="B1102" s="108" t="s">
        <v>2695</v>
      </c>
      <c r="C1102" s="109">
        <v>32919</v>
      </c>
      <c r="D1102" s="102">
        <v>0</v>
      </c>
      <c r="E1102" s="96">
        <v>217350573</v>
      </c>
      <c r="F1102" s="111" t="s">
        <v>1077</v>
      </c>
      <c r="G1102" s="88"/>
    </row>
    <row r="1103" spans="1:7" ht="11.25">
      <c r="A1103" s="90">
        <v>240314</v>
      </c>
      <c r="B1103" s="108" t="s">
        <v>2695</v>
      </c>
      <c r="C1103" s="109">
        <v>12417</v>
      </c>
      <c r="D1103" s="102">
        <v>0</v>
      </c>
      <c r="E1103" s="96">
        <v>217750577</v>
      </c>
      <c r="F1103" s="111" t="s">
        <v>1078</v>
      </c>
      <c r="G1103" s="88"/>
    </row>
    <row r="1104" spans="1:7" ht="11.25">
      <c r="A1104" s="90">
        <v>240314</v>
      </c>
      <c r="B1104" s="108" t="s">
        <v>2695</v>
      </c>
      <c r="C1104" s="109">
        <v>20524</v>
      </c>
      <c r="D1104" s="102">
        <v>0</v>
      </c>
      <c r="E1104" s="96">
        <v>219050590</v>
      </c>
      <c r="F1104" s="111" t="s">
        <v>560</v>
      </c>
      <c r="G1104" s="88"/>
    </row>
    <row r="1105" spans="1:7" ht="11.25">
      <c r="A1105" s="90">
        <v>240314</v>
      </c>
      <c r="B1105" s="108" t="s">
        <v>2695</v>
      </c>
      <c r="C1105" s="109">
        <v>14062</v>
      </c>
      <c r="D1105" s="102">
        <v>0</v>
      </c>
      <c r="E1105" s="96">
        <v>210650606</v>
      </c>
      <c r="F1105" s="111" t="s">
        <v>1079</v>
      </c>
      <c r="G1105" s="88"/>
    </row>
    <row r="1106" spans="1:7" ht="11.25">
      <c r="A1106" s="90">
        <v>240314</v>
      </c>
      <c r="B1106" s="108" t="s">
        <v>2695</v>
      </c>
      <c r="C1106" s="109">
        <v>9755</v>
      </c>
      <c r="D1106" s="102">
        <v>0</v>
      </c>
      <c r="E1106" s="96">
        <v>218050680</v>
      </c>
      <c r="F1106" s="111" t="s">
        <v>1080</v>
      </c>
      <c r="G1106" s="88"/>
    </row>
    <row r="1107" spans="1:7" ht="11.25">
      <c r="A1107" s="90">
        <v>240314</v>
      </c>
      <c r="B1107" s="108" t="s">
        <v>2695</v>
      </c>
      <c r="C1107" s="109">
        <v>9457</v>
      </c>
      <c r="D1107" s="102">
        <v>0</v>
      </c>
      <c r="E1107" s="96">
        <v>218350683</v>
      </c>
      <c r="F1107" s="111" t="s">
        <v>1081</v>
      </c>
      <c r="G1107" s="88"/>
    </row>
    <row r="1108" spans="1:7" ht="11.25">
      <c r="A1108" s="90">
        <v>240314</v>
      </c>
      <c r="B1108" s="108" t="s">
        <v>2695</v>
      </c>
      <c r="C1108" s="109">
        <v>1892</v>
      </c>
      <c r="D1108" s="102">
        <v>0</v>
      </c>
      <c r="E1108" s="96">
        <v>218650686</v>
      </c>
      <c r="F1108" s="111" t="s">
        <v>1082</v>
      </c>
      <c r="G1108" s="88"/>
    </row>
    <row r="1109" spans="1:7" ht="11.25">
      <c r="A1109" s="90">
        <v>240314</v>
      </c>
      <c r="B1109" s="108" t="s">
        <v>2695</v>
      </c>
      <c r="C1109" s="109">
        <v>23335</v>
      </c>
      <c r="D1109" s="102">
        <v>0</v>
      </c>
      <c r="E1109" s="96">
        <v>218950689</v>
      </c>
      <c r="F1109" s="111" t="s">
        <v>646</v>
      </c>
      <c r="G1109" s="88"/>
    </row>
    <row r="1110" spans="1:7" ht="11.25">
      <c r="A1110" s="90">
        <v>240314</v>
      </c>
      <c r="B1110" s="108" t="s">
        <v>2695</v>
      </c>
      <c r="C1110" s="109">
        <v>34454</v>
      </c>
      <c r="D1110" s="102">
        <v>0</v>
      </c>
      <c r="E1110" s="96">
        <v>211150711</v>
      </c>
      <c r="F1110" s="111" t="s">
        <v>1083</v>
      </c>
      <c r="G1110" s="88"/>
    </row>
    <row r="1111" spans="1:7" ht="11.25">
      <c r="A1111" s="90">
        <v>240314</v>
      </c>
      <c r="B1111" s="108" t="s">
        <v>2695</v>
      </c>
      <c r="C1111" s="109">
        <v>15390</v>
      </c>
      <c r="D1111" s="102">
        <v>0</v>
      </c>
      <c r="E1111" s="96">
        <v>211952019</v>
      </c>
      <c r="F1111" s="111" t="s">
        <v>693</v>
      </c>
      <c r="G1111" s="88"/>
    </row>
    <row r="1112" spans="1:7" ht="11.25">
      <c r="A1112" s="90">
        <v>240314</v>
      </c>
      <c r="B1112" s="108" t="s">
        <v>2695</v>
      </c>
      <c r="C1112" s="109">
        <v>8922</v>
      </c>
      <c r="D1112" s="102">
        <v>0</v>
      </c>
      <c r="E1112" s="96">
        <v>212252022</v>
      </c>
      <c r="F1112" s="111" t="s">
        <v>1084</v>
      </c>
      <c r="G1112" s="88"/>
    </row>
    <row r="1113" spans="1:7" ht="11.25">
      <c r="A1113" s="90">
        <v>240314</v>
      </c>
      <c r="B1113" s="108" t="s">
        <v>2695</v>
      </c>
      <c r="C1113" s="109">
        <v>14164</v>
      </c>
      <c r="D1113" s="102">
        <v>0</v>
      </c>
      <c r="E1113" s="96">
        <v>213652036</v>
      </c>
      <c r="F1113" s="111" t="s">
        <v>1085</v>
      </c>
      <c r="G1113" s="88"/>
    </row>
    <row r="1114" spans="1:7" ht="11.25">
      <c r="A1114" s="90">
        <v>240314</v>
      </c>
      <c r="B1114" s="108" t="s">
        <v>2695</v>
      </c>
      <c r="C1114" s="109">
        <v>11162</v>
      </c>
      <c r="D1114" s="102">
        <v>0</v>
      </c>
      <c r="E1114" s="96">
        <v>215152051</v>
      </c>
      <c r="F1114" s="111" t="s">
        <v>1086</v>
      </c>
      <c r="G1114" s="88"/>
    </row>
    <row r="1115" spans="1:7" ht="11.25">
      <c r="A1115" s="90">
        <v>240314</v>
      </c>
      <c r="B1115" s="108" t="s">
        <v>2695</v>
      </c>
      <c r="C1115" s="109">
        <v>79793</v>
      </c>
      <c r="D1115" s="102">
        <v>0</v>
      </c>
      <c r="E1115" s="96">
        <v>217952079</v>
      </c>
      <c r="F1115" s="111" t="s">
        <v>1087</v>
      </c>
      <c r="G1115" s="88"/>
    </row>
    <row r="1116" spans="1:7" ht="11.25">
      <c r="A1116" s="90">
        <v>240314</v>
      </c>
      <c r="B1116" s="108" t="s">
        <v>2695</v>
      </c>
      <c r="C1116" s="109">
        <v>8514</v>
      </c>
      <c r="D1116" s="102">
        <v>0</v>
      </c>
      <c r="E1116" s="96">
        <v>218352083</v>
      </c>
      <c r="F1116" s="111" t="s">
        <v>345</v>
      </c>
      <c r="G1116" s="88"/>
    </row>
    <row r="1117" spans="1:7" ht="11.25">
      <c r="A1117" s="90">
        <v>240314</v>
      </c>
      <c r="B1117" s="108" t="s">
        <v>2695</v>
      </c>
      <c r="C1117" s="109">
        <v>24496</v>
      </c>
      <c r="D1117" s="102">
        <v>0</v>
      </c>
      <c r="E1117" s="96">
        <v>211052110</v>
      </c>
      <c r="F1117" s="111" t="s">
        <v>1088</v>
      </c>
      <c r="G1117" s="88"/>
    </row>
    <row r="1118" spans="1:7" ht="11.25">
      <c r="A1118" s="90">
        <v>240314</v>
      </c>
      <c r="B1118" s="108" t="s">
        <v>2695</v>
      </c>
      <c r="C1118" s="109">
        <v>12975</v>
      </c>
      <c r="D1118" s="102">
        <v>0</v>
      </c>
      <c r="E1118" s="96">
        <v>210352203</v>
      </c>
      <c r="F1118" s="111" t="s">
        <v>1089</v>
      </c>
      <c r="G1118" s="88"/>
    </row>
    <row r="1119" spans="1:7" ht="11.25">
      <c r="A1119" s="90">
        <v>240314</v>
      </c>
      <c r="B1119" s="108" t="s">
        <v>2695</v>
      </c>
      <c r="C1119" s="109">
        <v>13114</v>
      </c>
      <c r="D1119" s="102">
        <v>0</v>
      </c>
      <c r="E1119" s="96">
        <v>210752207</v>
      </c>
      <c r="F1119" s="111" t="s">
        <v>1090</v>
      </c>
      <c r="G1119" s="88"/>
    </row>
    <row r="1120" spans="1:7" ht="11.25">
      <c r="A1120" s="90">
        <v>240314</v>
      </c>
      <c r="B1120" s="108" t="s">
        <v>2695</v>
      </c>
      <c r="C1120" s="109">
        <v>7747</v>
      </c>
      <c r="D1120" s="102">
        <v>0</v>
      </c>
      <c r="E1120" s="96">
        <v>211052210</v>
      </c>
      <c r="F1120" s="111" t="s">
        <v>1091</v>
      </c>
      <c r="G1120" s="88"/>
    </row>
    <row r="1121" spans="1:7" ht="11.25">
      <c r="A1121" s="90">
        <v>240314</v>
      </c>
      <c r="B1121" s="108" t="s">
        <v>2695</v>
      </c>
      <c r="C1121" s="109">
        <v>24011</v>
      </c>
      <c r="D1121" s="102">
        <v>0</v>
      </c>
      <c r="E1121" s="96">
        <v>211552215</v>
      </c>
      <c r="F1121" s="111" t="s">
        <v>2705</v>
      </c>
      <c r="G1121" s="88"/>
    </row>
    <row r="1122" spans="1:7" ht="11.25">
      <c r="A1122" s="90">
        <v>240314</v>
      </c>
      <c r="B1122" s="108" t="s">
        <v>2695</v>
      </c>
      <c r="C1122" s="109">
        <v>9795</v>
      </c>
      <c r="D1122" s="102">
        <v>0</v>
      </c>
      <c r="E1122" s="96">
        <v>212452224</v>
      </c>
      <c r="F1122" s="111" t="s">
        <v>1092</v>
      </c>
      <c r="G1122" s="88"/>
    </row>
    <row r="1123" spans="1:7" ht="11.25">
      <c r="A1123" s="90">
        <v>240314</v>
      </c>
      <c r="B1123" s="108" t="s">
        <v>2695</v>
      </c>
      <c r="C1123" s="109">
        <v>49179</v>
      </c>
      <c r="D1123" s="102">
        <v>0</v>
      </c>
      <c r="E1123" s="96">
        <v>212752227</v>
      </c>
      <c r="F1123" s="111" t="s">
        <v>1093</v>
      </c>
      <c r="G1123" s="88"/>
    </row>
    <row r="1124" spans="1:7" ht="11.25">
      <c r="A1124" s="90">
        <v>240314</v>
      </c>
      <c r="B1124" s="108" t="s">
        <v>2695</v>
      </c>
      <c r="C1124" s="109">
        <v>12570</v>
      </c>
      <c r="D1124" s="102">
        <v>0</v>
      </c>
      <c r="E1124" s="98">
        <v>213352233</v>
      </c>
      <c r="F1124" s="111" t="s">
        <v>1094</v>
      </c>
      <c r="G1124" s="88"/>
    </row>
    <row r="1125" spans="1:7" ht="11.25">
      <c r="A1125" s="90">
        <v>240314</v>
      </c>
      <c r="B1125" s="108" t="s">
        <v>2695</v>
      </c>
      <c r="C1125" s="109">
        <v>14587</v>
      </c>
      <c r="D1125" s="102">
        <v>0</v>
      </c>
      <c r="E1125" s="96">
        <v>214052240</v>
      </c>
      <c r="F1125" s="111" t="s">
        <v>1095</v>
      </c>
      <c r="G1125" s="88"/>
    </row>
    <row r="1126" spans="1:7" ht="11.25">
      <c r="A1126" s="90">
        <v>240314</v>
      </c>
      <c r="B1126" s="108" t="s">
        <v>2695</v>
      </c>
      <c r="C1126" s="109">
        <v>57942</v>
      </c>
      <c r="D1126" s="102">
        <v>0</v>
      </c>
      <c r="E1126" s="96">
        <v>215052250</v>
      </c>
      <c r="F1126" s="111" t="s">
        <v>1096</v>
      </c>
      <c r="G1126" s="88"/>
    </row>
    <row r="1127" spans="1:7" ht="11.25">
      <c r="A1127" s="90">
        <v>240314</v>
      </c>
      <c r="B1127" s="108" t="s">
        <v>2695</v>
      </c>
      <c r="C1127" s="109">
        <v>8881</v>
      </c>
      <c r="D1127" s="102">
        <v>0</v>
      </c>
      <c r="E1127" s="96">
        <v>215452254</v>
      </c>
      <c r="F1127" s="111" t="s">
        <v>1097</v>
      </c>
      <c r="G1127" s="88"/>
    </row>
    <row r="1128" spans="1:7" ht="11.25">
      <c r="A1128" s="90">
        <v>240314</v>
      </c>
      <c r="B1128" s="108" t="s">
        <v>2695</v>
      </c>
      <c r="C1128" s="109">
        <v>17192</v>
      </c>
      <c r="D1128" s="102">
        <v>0</v>
      </c>
      <c r="E1128" s="96">
        <v>215652256</v>
      </c>
      <c r="F1128" s="111" t="s">
        <v>1098</v>
      </c>
      <c r="G1128" s="88"/>
    </row>
    <row r="1129" spans="1:7" ht="11.25">
      <c r="A1129" s="90">
        <v>240314</v>
      </c>
      <c r="B1129" s="108" t="s">
        <v>2695</v>
      </c>
      <c r="C1129" s="109">
        <v>21220</v>
      </c>
      <c r="D1129" s="102">
        <v>0</v>
      </c>
      <c r="E1129" s="96">
        <v>215852258</v>
      </c>
      <c r="F1129" s="111" t="s">
        <v>1099</v>
      </c>
      <c r="G1129" s="88"/>
    </row>
    <row r="1130" spans="1:7" ht="11.25">
      <c r="A1130" s="90">
        <v>240314</v>
      </c>
      <c r="B1130" s="108" t="s">
        <v>2695</v>
      </c>
      <c r="C1130" s="109">
        <v>23230</v>
      </c>
      <c r="D1130" s="102">
        <v>0</v>
      </c>
      <c r="E1130" s="96">
        <v>216052260</v>
      </c>
      <c r="F1130" s="111" t="s">
        <v>576</v>
      </c>
      <c r="G1130" s="88"/>
    </row>
    <row r="1131" spans="1:7" ht="11.25">
      <c r="A1131" s="90">
        <v>240314</v>
      </c>
      <c r="B1131" s="108" t="s">
        <v>2695</v>
      </c>
      <c r="C1131" s="109">
        <v>7876</v>
      </c>
      <c r="D1131" s="102">
        <v>0</v>
      </c>
      <c r="E1131" s="96">
        <v>218752287</v>
      </c>
      <c r="F1131" s="111" t="s">
        <v>1100</v>
      </c>
      <c r="G1131" s="88"/>
    </row>
    <row r="1132" spans="1:7" ht="11.25">
      <c r="A1132" s="90">
        <v>240314</v>
      </c>
      <c r="B1132" s="108" t="s">
        <v>2695</v>
      </c>
      <c r="C1132" s="109">
        <v>25548</v>
      </c>
      <c r="D1132" s="102">
        <v>0</v>
      </c>
      <c r="E1132" s="96">
        <v>211752317</v>
      </c>
      <c r="F1132" s="111" t="s">
        <v>1101</v>
      </c>
      <c r="G1132" s="88"/>
    </row>
    <row r="1133" spans="1:7" ht="11.25">
      <c r="A1133" s="90">
        <v>240314</v>
      </c>
      <c r="B1133" s="108" t="s">
        <v>2695</v>
      </c>
      <c r="C1133" s="109">
        <v>20115</v>
      </c>
      <c r="D1133" s="102">
        <v>0</v>
      </c>
      <c r="E1133" s="96">
        <v>212052320</v>
      </c>
      <c r="F1133" s="111" t="s">
        <v>1102</v>
      </c>
      <c r="G1133" s="88"/>
    </row>
    <row r="1134" spans="1:7" ht="11.25">
      <c r="A1134" s="90">
        <v>240314</v>
      </c>
      <c r="B1134" s="108" t="s">
        <v>2695</v>
      </c>
      <c r="C1134" s="109">
        <v>8022</v>
      </c>
      <c r="D1134" s="102">
        <v>0</v>
      </c>
      <c r="E1134" s="96">
        <v>212352323</v>
      </c>
      <c r="F1134" s="111" t="s">
        <v>1103</v>
      </c>
      <c r="G1134" s="88"/>
    </row>
    <row r="1135" spans="1:7" ht="11.25">
      <c r="A1135" s="90">
        <v>240314</v>
      </c>
      <c r="B1135" s="108" t="s">
        <v>2695</v>
      </c>
      <c r="C1135" s="109">
        <v>9928</v>
      </c>
      <c r="D1135" s="102">
        <v>0</v>
      </c>
      <c r="E1135" s="96">
        <v>215252352</v>
      </c>
      <c r="F1135" s="111" t="s">
        <v>1104</v>
      </c>
      <c r="G1135" s="88"/>
    </row>
    <row r="1136" spans="1:7" ht="11.25">
      <c r="A1136" s="90">
        <v>240314</v>
      </c>
      <c r="B1136" s="108" t="s">
        <v>2695</v>
      </c>
      <c r="C1136" s="109">
        <v>12086</v>
      </c>
      <c r="D1136" s="102">
        <v>0</v>
      </c>
      <c r="E1136" s="96">
        <v>215452354</v>
      </c>
      <c r="F1136" s="111" t="s">
        <v>1105</v>
      </c>
      <c r="G1136" s="88"/>
    </row>
    <row r="1137" spans="1:7" ht="11.25">
      <c r="A1137" s="90">
        <v>240314</v>
      </c>
      <c r="B1137" s="108" t="s">
        <v>2695</v>
      </c>
      <c r="C1137" s="109">
        <v>105679</v>
      </c>
      <c r="D1137" s="102">
        <v>0</v>
      </c>
      <c r="E1137" s="96">
        <v>215652356</v>
      </c>
      <c r="F1137" s="111" t="s">
        <v>1106</v>
      </c>
      <c r="G1137" s="88"/>
    </row>
    <row r="1138" spans="1:7" ht="11.25">
      <c r="A1138" s="90">
        <v>240314</v>
      </c>
      <c r="B1138" s="108" t="s">
        <v>2695</v>
      </c>
      <c r="C1138" s="109">
        <v>22353</v>
      </c>
      <c r="D1138" s="102">
        <v>0</v>
      </c>
      <c r="E1138" s="96">
        <v>217852378</v>
      </c>
      <c r="F1138" s="111" t="s">
        <v>1107</v>
      </c>
      <c r="G1138" s="88"/>
    </row>
    <row r="1139" spans="1:7" ht="11.25">
      <c r="A1139" s="90">
        <v>240314</v>
      </c>
      <c r="B1139" s="108" t="s">
        <v>2695</v>
      </c>
      <c r="C1139" s="109">
        <v>18802</v>
      </c>
      <c r="D1139" s="102">
        <v>0</v>
      </c>
      <c r="E1139" s="96">
        <v>218152381</v>
      </c>
      <c r="F1139" s="111" t="s">
        <v>1108</v>
      </c>
      <c r="G1139" s="88"/>
    </row>
    <row r="1140" spans="1:7" ht="11.25">
      <c r="A1140" s="90">
        <v>240314</v>
      </c>
      <c r="B1140" s="108" t="s">
        <v>2695</v>
      </c>
      <c r="C1140" s="109">
        <v>7431</v>
      </c>
      <c r="D1140" s="102">
        <v>0</v>
      </c>
      <c r="E1140" s="96">
        <v>218552385</v>
      </c>
      <c r="F1140" s="111" t="s">
        <v>1109</v>
      </c>
      <c r="G1140" s="88"/>
    </row>
    <row r="1141" spans="1:7" ht="11.25">
      <c r="A1141" s="90">
        <v>240314</v>
      </c>
      <c r="B1141" s="108" t="s">
        <v>2695</v>
      </c>
      <c r="C1141" s="109">
        <v>18613</v>
      </c>
      <c r="D1141" s="102">
        <v>0</v>
      </c>
      <c r="E1141" s="96">
        <v>219052390</v>
      </c>
      <c r="F1141" s="111" t="s">
        <v>1110</v>
      </c>
      <c r="G1141" s="88"/>
    </row>
    <row r="1142" spans="1:7" ht="11.25">
      <c r="A1142" s="90">
        <v>240314</v>
      </c>
      <c r="B1142" s="108" t="s">
        <v>2695</v>
      </c>
      <c r="C1142" s="109">
        <v>27775</v>
      </c>
      <c r="D1142" s="102">
        <v>0</v>
      </c>
      <c r="E1142" s="96">
        <v>219952399</v>
      </c>
      <c r="F1142" s="111" t="s">
        <v>117</v>
      </c>
      <c r="G1142" s="88"/>
    </row>
    <row r="1143" spans="1:7" ht="11.25">
      <c r="A1143" s="90">
        <v>240314</v>
      </c>
      <c r="B1143" s="108" t="s">
        <v>2695</v>
      </c>
      <c r="C1143" s="109">
        <v>15793</v>
      </c>
      <c r="D1143" s="102">
        <v>0</v>
      </c>
      <c r="E1143" s="96">
        <v>210552405</v>
      </c>
      <c r="F1143" s="111" t="s">
        <v>1111</v>
      </c>
      <c r="G1143" s="88"/>
    </row>
    <row r="1144" spans="1:7" ht="11.25">
      <c r="A1144" s="90">
        <v>240314</v>
      </c>
      <c r="B1144" s="108" t="s">
        <v>2695</v>
      </c>
      <c r="C1144" s="109">
        <v>18504</v>
      </c>
      <c r="D1144" s="102">
        <v>0</v>
      </c>
      <c r="E1144" s="96">
        <v>211152411</v>
      </c>
      <c r="F1144" s="111" t="s">
        <v>1112</v>
      </c>
      <c r="G1144" s="88"/>
    </row>
    <row r="1145" spans="1:7" ht="11.25">
      <c r="A1145" s="90">
        <v>240314</v>
      </c>
      <c r="B1145" s="108" t="s">
        <v>2695</v>
      </c>
      <c r="C1145" s="109">
        <v>16231</v>
      </c>
      <c r="D1145" s="102">
        <v>0</v>
      </c>
      <c r="E1145" s="96">
        <v>211852418</v>
      </c>
      <c r="F1145" s="111" t="s">
        <v>1113</v>
      </c>
      <c r="G1145" s="88"/>
    </row>
    <row r="1146" spans="1:7" ht="11.25">
      <c r="A1146" s="90">
        <v>240314</v>
      </c>
      <c r="B1146" s="108" t="s">
        <v>2695</v>
      </c>
      <c r="C1146" s="109">
        <v>29631</v>
      </c>
      <c r="D1146" s="102">
        <v>0</v>
      </c>
      <c r="E1146" s="96">
        <v>212752427</v>
      </c>
      <c r="F1146" s="111" t="s">
        <v>1114</v>
      </c>
      <c r="G1146" s="88"/>
    </row>
    <row r="1147" spans="1:7" ht="11.25">
      <c r="A1147" s="90">
        <v>240314</v>
      </c>
      <c r="B1147" s="108" t="s">
        <v>2695</v>
      </c>
      <c r="C1147" s="109">
        <v>9173</v>
      </c>
      <c r="D1147" s="102">
        <v>0</v>
      </c>
      <c r="E1147" s="96">
        <v>213552435</v>
      </c>
      <c r="F1147" s="111" t="s">
        <v>1115</v>
      </c>
      <c r="G1147" s="88"/>
    </row>
    <row r="1148" spans="1:7" ht="11.25">
      <c r="A1148" s="90">
        <v>240314</v>
      </c>
      <c r="B1148" s="108" t="s">
        <v>2695</v>
      </c>
      <c r="C1148" s="109">
        <v>16859</v>
      </c>
      <c r="D1148" s="102">
        <v>0</v>
      </c>
      <c r="E1148" s="96">
        <v>217352473</v>
      </c>
      <c r="F1148" s="111" t="s">
        <v>793</v>
      </c>
      <c r="G1148" s="88"/>
    </row>
    <row r="1149" spans="1:7" ht="11.25">
      <c r="A1149" s="90">
        <v>240314</v>
      </c>
      <c r="B1149" s="108" t="s">
        <v>2695</v>
      </c>
      <c r="C1149" s="109">
        <v>3405</v>
      </c>
      <c r="D1149" s="102">
        <v>0</v>
      </c>
      <c r="E1149" s="96">
        <v>218052480</v>
      </c>
      <c r="F1149" s="111" t="s">
        <v>2710</v>
      </c>
      <c r="G1149" s="88"/>
    </row>
    <row r="1150" spans="1:7" ht="11.25">
      <c r="A1150" s="90">
        <v>240314</v>
      </c>
      <c r="B1150" s="108" t="s">
        <v>2695</v>
      </c>
      <c r="C1150" s="109">
        <v>39052</v>
      </c>
      <c r="D1150" s="102">
        <v>0</v>
      </c>
      <c r="E1150" s="96">
        <v>219052490</v>
      </c>
      <c r="F1150" s="111" t="s">
        <v>1116</v>
      </c>
      <c r="G1150" s="88"/>
    </row>
    <row r="1151" spans="1:7" ht="11.25">
      <c r="A1151" s="90">
        <v>240314</v>
      </c>
      <c r="B1151" s="108" t="s">
        <v>2695</v>
      </c>
      <c r="C1151" s="109">
        <v>6833</v>
      </c>
      <c r="D1151" s="102">
        <v>0</v>
      </c>
      <c r="E1151" s="96">
        <v>210652506</v>
      </c>
      <c r="F1151" s="111" t="s">
        <v>1117</v>
      </c>
      <c r="G1151" s="88"/>
    </row>
    <row r="1152" spans="1:7" ht="11.25">
      <c r="A1152" s="90">
        <v>240314</v>
      </c>
      <c r="B1152" s="108" t="s">
        <v>2695</v>
      </c>
      <c r="C1152" s="109">
        <v>14497</v>
      </c>
      <c r="D1152" s="102">
        <v>0</v>
      </c>
      <c r="E1152" s="96">
        <v>212052520</v>
      </c>
      <c r="F1152" s="111" t="s">
        <v>1118</v>
      </c>
      <c r="G1152" s="88"/>
    </row>
    <row r="1153" spans="1:7" ht="11.25">
      <c r="A1153" s="90">
        <v>240314</v>
      </c>
      <c r="B1153" s="108" t="s">
        <v>2695</v>
      </c>
      <c r="C1153" s="109">
        <v>17215</v>
      </c>
      <c r="D1153" s="102">
        <v>0</v>
      </c>
      <c r="E1153" s="96">
        <v>214052540</v>
      </c>
      <c r="F1153" s="111" t="s">
        <v>1119</v>
      </c>
      <c r="G1153" s="88"/>
    </row>
    <row r="1154" spans="1:7" ht="11.25">
      <c r="A1154" s="90">
        <v>240314</v>
      </c>
      <c r="B1154" s="108" t="s">
        <v>2695</v>
      </c>
      <c r="C1154" s="109">
        <v>15423</v>
      </c>
      <c r="D1154" s="102">
        <v>0</v>
      </c>
      <c r="E1154" s="96">
        <v>216052560</v>
      </c>
      <c r="F1154" s="111" t="s">
        <v>1120</v>
      </c>
      <c r="G1154" s="88"/>
    </row>
    <row r="1155" spans="1:7" ht="11.25">
      <c r="A1155" s="90">
        <v>240314</v>
      </c>
      <c r="B1155" s="108" t="s">
        <v>2695</v>
      </c>
      <c r="C1155" s="109">
        <v>7091</v>
      </c>
      <c r="D1155" s="102">
        <v>0</v>
      </c>
      <c r="E1155" s="96">
        <v>216552565</v>
      </c>
      <c r="F1155" s="111" t="s">
        <v>1121</v>
      </c>
      <c r="G1155" s="88"/>
    </row>
    <row r="1156" spans="1:7" ht="11.25">
      <c r="A1156" s="90">
        <v>240314</v>
      </c>
      <c r="B1156" s="108" t="s">
        <v>2695</v>
      </c>
      <c r="C1156" s="109">
        <v>11021</v>
      </c>
      <c r="D1156" s="102">
        <v>0</v>
      </c>
      <c r="E1156" s="96">
        <v>217352573</v>
      </c>
      <c r="F1156" s="111" t="s">
        <v>1122</v>
      </c>
      <c r="G1156" s="88"/>
    </row>
    <row r="1157" spans="1:7" ht="11.25">
      <c r="A1157" s="90">
        <v>240314</v>
      </c>
      <c r="B1157" s="108" t="s">
        <v>2695</v>
      </c>
      <c r="C1157" s="109">
        <v>18152</v>
      </c>
      <c r="D1157" s="102">
        <v>0</v>
      </c>
      <c r="E1157" s="96">
        <v>218552585</v>
      </c>
      <c r="F1157" s="111" t="s">
        <v>1123</v>
      </c>
      <c r="G1157" s="88"/>
    </row>
    <row r="1158" spans="1:7" ht="11.25">
      <c r="A1158" s="90">
        <v>240314</v>
      </c>
      <c r="B1158" s="108" t="s">
        <v>2695</v>
      </c>
      <c r="C1158" s="109">
        <v>26986</v>
      </c>
      <c r="D1158" s="102">
        <v>0</v>
      </c>
      <c r="E1158" s="96">
        <v>211252612</v>
      </c>
      <c r="F1158" s="111" t="s">
        <v>824</v>
      </c>
      <c r="G1158" s="88"/>
    </row>
    <row r="1159" spans="1:7" ht="11.25">
      <c r="A1159" s="90">
        <v>240314</v>
      </c>
      <c r="B1159" s="108" t="s">
        <v>2695</v>
      </c>
      <c r="C1159" s="109">
        <v>46041</v>
      </c>
      <c r="D1159" s="102">
        <v>0</v>
      </c>
      <c r="E1159" s="96">
        <v>212152621</v>
      </c>
      <c r="F1159" s="111" t="s">
        <v>1124</v>
      </c>
      <c r="G1159" s="88"/>
    </row>
    <row r="1160" spans="1:7" ht="11.25">
      <c r="A1160" s="90">
        <v>240314</v>
      </c>
      <c r="B1160" s="108" t="s">
        <v>2695</v>
      </c>
      <c r="C1160" s="109">
        <v>44888</v>
      </c>
      <c r="D1160" s="102">
        <v>0</v>
      </c>
      <c r="E1160" s="96">
        <v>217852678</v>
      </c>
      <c r="F1160" s="111" t="s">
        <v>1125</v>
      </c>
      <c r="G1160" s="88"/>
    </row>
    <row r="1161" spans="1:7" ht="11.25">
      <c r="A1161" s="90">
        <v>240314</v>
      </c>
      <c r="B1161" s="108" t="s">
        <v>2695</v>
      </c>
      <c r="C1161" s="109">
        <v>24467</v>
      </c>
      <c r="D1161" s="102">
        <v>0</v>
      </c>
      <c r="E1161" s="96">
        <v>218352683</v>
      </c>
      <c r="F1161" s="111" t="s">
        <v>1126</v>
      </c>
      <c r="G1161" s="88"/>
    </row>
    <row r="1162" spans="1:7" ht="11.25">
      <c r="A1162" s="90">
        <v>240314</v>
      </c>
      <c r="B1162" s="108" t="s">
        <v>2695</v>
      </c>
      <c r="C1162" s="109">
        <v>10734</v>
      </c>
      <c r="D1162" s="102">
        <v>0</v>
      </c>
      <c r="E1162" s="96">
        <v>218552685</v>
      </c>
      <c r="F1162" s="111" t="s">
        <v>828</v>
      </c>
      <c r="G1162" s="88"/>
    </row>
    <row r="1163" spans="1:7" ht="11.25">
      <c r="A1163" s="90">
        <v>240314</v>
      </c>
      <c r="B1163" s="108" t="s">
        <v>2695</v>
      </c>
      <c r="C1163" s="109">
        <v>19400</v>
      </c>
      <c r="D1163" s="102">
        <v>0</v>
      </c>
      <c r="E1163" s="96">
        <v>218752687</v>
      </c>
      <c r="F1163" s="111" t="s">
        <v>1127</v>
      </c>
      <c r="G1163" s="88"/>
    </row>
    <row r="1164" spans="1:7" ht="11.25">
      <c r="A1164" s="90">
        <v>240314</v>
      </c>
      <c r="B1164" s="108" t="s">
        <v>2695</v>
      </c>
      <c r="C1164" s="109">
        <v>19572</v>
      </c>
      <c r="D1164" s="102">
        <v>0</v>
      </c>
      <c r="E1164" s="96">
        <v>219352693</v>
      </c>
      <c r="F1164" s="111" t="s">
        <v>317</v>
      </c>
      <c r="G1164" s="88"/>
    </row>
    <row r="1165" spans="1:7" ht="11.25">
      <c r="A1165" s="90">
        <v>240314</v>
      </c>
      <c r="B1165" s="108" t="s">
        <v>2695</v>
      </c>
      <c r="C1165" s="109">
        <v>7748</v>
      </c>
      <c r="D1165" s="102">
        <v>0</v>
      </c>
      <c r="E1165" s="96">
        <v>219452694</v>
      </c>
      <c r="F1165" s="111" t="s">
        <v>1128</v>
      </c>
      <c r="G1165" s="88"/>
    </row>
    <row r="1166" spans="1:7" ht="11.25">
      <c r="A1166" s="90">
        <v>240314</v>
      </c>
      <c r="B1166" s="108" t="s">
        <v>2695</v>
      </c>
      <c r="C1166" s="109">
        <v>25562</v>
      </c>
      <c r="D1166" s="102">
        <v>0</v>
      </c>
      <c r="E1166" s="96">
        <v>219652696</v>
      </c>
      <c r="F1166" s="111" t="s">
        <v>178</v>
      </c>
      <c r="G1166" s="88"/>
    </row>
    <row r="1167" spans="1:7" ht="11.25">
      <c r="A1167" s="90">
        <v>240314</v>
      </c>
      <c r="B1167" s="108" t="s">
        <v>2695</v>
      </c>
      <c r="C1167" s="109">
        <v>14670</v>
      </c>
      <c r="D1167" s="102">
        <v>0</v>
      </c>
      <c r="E1167" s="96">
        <v>219952699</v>
      </c>
      <c r="F1167" s="111" t="s">
        <v>1129</v>
      </c>
      <c r="G1167" s="88"/>
    </row>
    <row r="1168" spans="1:7" ht="11.25">
      <c r="A1168" s="90">
        <v>240314</v>
      </c>
      <c r="B1168" s="108" t="s">
        <v>2695</v>
      </c>
      <c r="C1168" s="109">
        <v>8683</v>
      </c>
      <c r="D1168" s="102">
        <v>0</v>
      </c>
      <c r="E1168" s="96">
        <v>212052720</v>
      </c>
      <c r="F1168" s="111" t="s">
        <v>1130</v>
      </c>
      <c r="G1168" s="88"/>
    </row>
    <row r="1169" spans="1:7" ht="11.25">
      <c r="A1169" s="90">
        <v>240314</v>
      </c>
      <c r="B1169" s="108" t="s">
        <v>2695</v>
      </c>
      <c r="C1169" s="109">
        <v>23580</v>
      </c>
      <c r="D1169" s="102">
        <v>0</v>
      </c>
      <c r="E1169" s="96">
        <v>218652786</v>
      </c>
      <c r="F1169" s="111" t="s">
        <v>1131</v>
      </c>
      <c r="G1169" s="88"/>
    </row>
    <row r="1170" spans="1:7" ht="11.25">
      <c r="A1170" s="90">
        <v>240314</v>
      </c>
      <c r="B1170" s="108" t="s">
        <v>2695</v>
      </c>
      <c r="C1170" s="109">
        <v>10930</v>
      </c>
      <c r="D1170" s="102">
        <v>0</v>
      </c>
      <c r="E1170" s="96">
        <v>218852788</v>
      </c>
      <c r="F1170" s="111" t="s">
        <v>1132</v>
      </c>
      <c r="G1170" s="88"/>
    </row>
    <row r="1171" spans="1:7" ht="11.25">
      <c r="A1171" s="90">
        <v>240314</v>
      </c>
      <c r="B1171" s="108" t="s">
        <v>2695</v>
      </c>
      <c r="C1171" s="109">
        <v>48927</v>
      </c>
      <c r="D1171" s="102">
        <v>0</v>
      </c>
      <c r="E1171" s="96">
        <v>213852838</v>
      </c>
      <c r="F1171" s="111" t="s">
        <v>1133</v>
      </c>
      <c r="G1171" s="88"/>
    </row>
    <row r="1172" spans="1:7" ht="11.25">
      <c r="A1172" s="90">
        <v>240314</v>
      </c>
      <c r="B1172" s="108" t="s">
        <v>2695</v>
      </c>
      <c r="C1172" s="109">
        <v>10322</v>
      </c>
      <c r="D1172" s="102">
        <v>0</v>
      </c>
      <c r="E1172" s="96">
        <v>218552885</v>
      </c>
      <c r="F1172" s="111" t="s">
        <v>1134</v>
      </c>
      <c r="G1172" s="88"/>
    </row>
    <row r="1173" spans="1:7" ht="11.25">
      <c r="A1173" s="90">
        <v>240314</v>
      </c>
      <c r="B1173" s="108" t="s">
        <v>2695</v>
      </c>
      <c r="C1173" s="109">
        <v>46824</v>
      </c>
      <c r="D1173" s="102">
        <v>0</v>
      </c>
      <c r="E1173" s="96">
        <v>210354003</v>
      </c>
      <c r="F1173" s="111" t="s">
        <v>1135</v>
      </c>
      <c r="G1173" s="88"/>
    </row>
    <row r="1174" spans="1:7" ht="11.25">
      <c r="A1174" s="90">
        <v>240314</v>
      </c>
      <c r="B1174" s="108" t="s">
        <v>2695</v>
      </c>
      <c r="C1174" s="109">
        <v>13708</v>
      </c>
      <c r="D1174" s="102">
        <v>0</v>
      </c>
      <c r="E1174" s="96">
        <v>215154051</v>
      </c>
      <c r="F1174" s="111" t="s">
        <v>1136</v>
      </c>
      <c r="G1174" s="88"/>
    </row>
    <row r="1175" spans="1:7" ht="11.25">
      <c r="A1175" s="90">
        <v>240314</v>
      </c>
      <c r="B1175" s="108" t="s">
        <v>2695</v>
      </c>
      <c r="C1175" s="109">
        <v>8517</v>
      </c>
      <c r="D1175" s="102">
        <v>0</v>
      </c>
      <c r="E1175" s="96">
        <v>219954099</v>
      </c>
      <c r="F1175" s="111" t="s">
        <v>1137</v>
      </c>
      <c r="G1175" s="88"/>
    </row>
    <row r="1176" spans="1:7" ht="11.25">
      <c r="A1176" s="90">
        <v>240314</v>
      </c>
      <c r="B1176" s="108" t="s">
        <v>2695</v>
      </c>
      <c r="C1176" s="109">
        <v>8474</v>
      </c>
      <c r="D1176" s="102">
        <v>0</v>
      </c>
      <c r="E1176" s="96">
        <v>210954109</v>
      </c>
      <c r="F1176" s="111" t="s">
        <v>1138</v>
      </c>
      <c r="G1176" s="88"/>
    </row>
    <row r="1177" spans="1:7" ht="11.25">
      <c r="A1177" s="90">
        <v>240314</v>
      </c>
      <c r="B1177" s="108" t="s">
        <v>2695</v>
      </c>
      <c r="C1177" s="109">
        <v>2911</v>
      </c>
      <c r="D1177" s="102">
        <v>0</v>
      </c>
      <c r="E1177" s="96">
        <v>212554125</v>
      </c>
      <c r="F1177" s="111" t="s">
        <v>1139</v>
      </c>
      <c r="G1177" s="88"/>
    </row>
    <row r="1178" spans="1:7" ht="11.25">
      <c r="A1178" s="90">
        <v>240314</v>
      </c>
      <c r="B1178" s="108" t="s">
        <v>2695</v>
      </c>
      <c r="C1178" s="109">
        <v>15747</v>
      </c>
      <c r="D1178" s="102">
        <v>0</v>
      </c>
      <c r="E1178" s="96">
        <v>212854128</v>
      </c>
      <c r="F1178" s="111" t="s">
        <v>1140</v>
      </c>
      <c r="G1178" s="88"/>
    </row>
    <row r="1179" spans="1:7" ht="11.25">
      <c r="A1179" s="90">
        <v>240314</v>
      </c>
      <c r="B1179" s="108" t="s">
        <v>2695</v>
      </c>
      <c r="C1179" s="109">
        <v>15821</v>
      </c>
      <c r="D1179" s="102">
        <v>0</v>
      </c>
      <c r="E1179" s="96">
        <v>217254172</v>
      </c>
      <c r="F1179" s="111" t="s">
        <v>1141</v>
      </c>
      <c r="G1179" s="88"/>
    </row>
    <row r="1180" spans="1:7" ht="11.25">
      <c r="A1180" s="90">
        <v>240314</v>
      </c>
      <c r="B1180" s="108" t="s">
        <v>2695</v>
      </c>
      <c r="C1180" s="109">
        <v>11887</v>
      </c>
      <c r="D1180" s="102">
        <v>0</v>
      </c>
      <c r="E1180" s="96">
        <v>217454174</v>
      </c>
      <c r="F1180" s="111" t="s">
        <v>1142</v>
      </c>
      <c r="G1180" s="88"/>
    </row>
    <row r="1181" spans="1:7" ht="11.25">
      <c r="A1181" s="90">
        <v>240314</v>
      </c>
      <c r="B1181" s="108" t="s">
        <v>2695</v>
      </c>
      <c r="C1181" s="109">
        <v>25191</v>
      </c>
      <c r="D1181" s="102">
        <v>0</v>
      </c>
      <c r="E1181" s="96">
        <v>210654206</v>
      </c>
      <c r="F1181" s="111" t="s">
        <v>1143</v>
      </c>
      <c r="G1181" s="88"/>
    </row>
    <row r="1182" spans="1:7" ht="11.25">
      <c r="A1182" s="90">
        <v>240314</v>
      </c>
      <c r="B1182" s="108" t="s">
        <v>2695</v>
      </c>
      <c r="C1182" s="109">
        <v>11500</v>
      </c>
      <c r="D1182" s="102">
        <v>0</v>
      </c>
      <c r="E1182" s="96">
        <v>212354223</v>
      </c>
      <c r="F1182" s="111" t="s">
        <v>1144</v>
      </c>
      <c r="G1182" s="88"/>
    </row>
    <row r="1183" spans="1:7" ht="11.25">
      <c r="A1183" s="90">
        <v>240314</v>
      </c>
      <c r="B1183" s="108" t="s">
        <v>2695</v>
      </c>
      <c r="C1183" s="109">
        <v>5099</v>
      </c>
      <c r="D1183" s="102">
        <v>0</v>
      </c>
      <c r="E1183" s="96">
        <v>213954239</v>
      </c>
      <c r="F1183" s="111" t="s">
        <v>1145</v>
      </c>
      <c r="G1183" s="88"/>
    </row>
    <row r="1184" spans="1:7" ht="11.25">
      <c r="A1184" s="90">
        <v>240314</v>
      </c>
      <c r="B1184" s="108" t="s">
        <v>2695</v>
      </c>
      <c r="C1184" s="109">
        <v>20384</v>
      </c>
      <c r="D1184" s="102">
        <v>0</v>
      </c>
      <c r="E1184" s="96">
        <v>214554245</v>
      </c>
      <c r="F1184" s="111" t="s">
        <v>921</v>
      </c>
      <c r="G1184" s="88"/>
    </row>
    <row r="1185" spans="1:7" ht="11.25">
      <c r="A1185" s="90">
        <v>240314</v>
      </c>
      <c r="B1185" s="108" t="s">
        <v>2695</v>
      </c>
      <c r="C1185" s="109">
        <v>16083</v>
      </c>
      <c r="D1185" s="102">
        <v>0</v>
      </c>
      <c r="E1185" s="96">
        <v>215054250</v>
      </c>
      <c r="F1185" s="111" t="s">
        <v>1146</v>
      </c>
      <c r="G1185" s="88"/>
    </row>
    <row r="1186" spans="1:7" ht="11.25">
      <c r="A1186" s="90">
        <v>240314</v>
      </c>
      <c r="B1186" s="108" t="s">
        <v>2695</v>
      </c>
      <c r="C1186" s="109">
        <v>27860</v>
      </c>
      <c r="D1186" s="102">
        <v>0</v>
      </c>
      <c r="E1186" s="96">
        <v>216154261</v>
      </c>
      <c r="F1186" s="111" t="s">
        <v>1147</v>
      </c>
      <c r="G1186" s="88"/>
    </row>
    <row r="1187" spans="1:7" ht="11.25">
      <c r="A1187" s="90">
        <v>240314</v>
      </c>
      <c r="B1187" s="108" t="s">
        <v>2695</v>
      </c>
      <c r="C1187" s="109">
        <v>8775</v>
      </c>
      <c r="D1187" s="102">
        <v>0</v>
      </c>
      <c r="E1187" s="96">
        <v>211354313</v>
      </c>
      <c r="F1187" s="111" t="s">
        <v>1148</v>
      </c>
      <c r="G1187" s="88"/>
    </row>
    <row r="1188" spans="1:7" ht="11.25">
      <c r="A1188" s="90">
        <v>240314</v>
      </c>
      <c r="B1188" s="108" t="s">
        <v>2695</v>
      </c>
      <c r="C1188" s="109">
        <v>15832</v>
      </c>
      <c r="D1188" s="102">
        <v>0</v>
      </c>
      <c r="E1188" s="96">
        <v>214454344</v>
      </c>
      <c r="F1188" s="111" t="s">
        <v>1149</v>
      </c>
      <c r="G1188" s="88"/>
    </row>
    <row r="1189" spans="1:7" ht="11.25">
      <c r="A1189" s="90">
        <v>240314</v>
      </c>
      <c r="B1189" s="108" t="s">
        <v>2695</v>
      </c>
      <c r="C1189" s="109">
        <v>3011</v>
      </c>
      <c r="D1189" s="102">
        <v>0</v>
      </c>
      <c r="E1189" s="96">
        <v>214754347</v>
      </c>
      <c r="F1189" s="111" t="s">
        <v>1150</v>
      </c>
      <c r="G1189" s="88"/>
    </row>
    <row r="1190" spans="1:7" ht="11.25">
      <c r="A1190" s="90">
        <v>240314</v>
      </c>
      <c r="B1190" s="108" t="s">
        <v>2695</v>
      </c>
      <c r="C1190" s="109">
        <v>6836</v>
      </c>
      <c r="D1190" s="102">
        <v>0</v>
      </c>
      <c r="E1190" s="96">
        <v>217754377</v>
      </c>
      <c r="F1190" s="111" t="s">
        <v>1151</v>
      </c>
      <c r="G1190" s="88"/>
    </row>
    <row r="1191" spans="1:7" ht="11.25">
      <c r="A1191" s="90">
        <v>240314</v>
      </c>
      <c r="B1191" s="108" t="s">
        <v>2695</v>
      </c>
      <c r="C1191" s="109">
        <v>15596</v>
      </c>
      <c r="D1191" s="102">
        <v>0</v>
      </c>
      <c r="E1191" s="96">
        <v>218554385</v>
      </c>
      <c r="F1191" s="111" t="s">
        <v>1152</v>
      </c>
      <c r="G1191" s="88"/>
    </row>
    <row r="1192" spans="1:7" ht="11.25">
      <c r="A1192" s="90">
        <v>240314</v>
      </c>
      <c r="B1192" s="108" t="s">
        <v>2695</v>
      </c>
      <c r="C1192" s="109">
        <v>10968</v>
      </c>
      <c r="D1192" s="102">
        <v>0</v>
      </c>
      <c r="E1192" s="96">
        <v>219854398</v>
      </c>
      <c r="F1192" s="111" t="s">
        <v>1153</v>
      </c>
      <c r="G1192" s="88"/>
    </row>
    <row r="1193" spans="1:7" ht="11.25">
      <c r="A1193" s="90">
        <v>240314</v>
      </c>
      <c r="B1193" s="108" t="s">
        <v>2695</v>
      </c>
      <c r="C1193" s="109">
        <v>53649</v>
      </c>
      <c r="D1193" s="102">
        <v>0</v>
      </c>
      <c r="E1193" s="96">
        <v>210554405</v>
      </c>
      <c r="F1193" s="111" t="s">
        <v>1154</v>
      </c>
      <c r="G1193" s="88"/>
    </row>
    <row r="1194" spans="1:7" ht="11.25">
      <c r="A1194" s="90">
        <v>240314</v>
      </c>
      <c r="B1194" s="108" t="s">
        <v>2695</v>
      </c>
      <c r="C1194" s="109">
        <v>3865</v>
      </c>
      <c r="D1194" s="102">
        <v>0</v>
      </c>
      <c r="E1194" s="96">
        <v>211854418</v>
      </c>
      <c r="F1194" s="111" t="s">
        <v>1155</v>
      </c>
      <c r="G1194" s="88"/>
    </row>
    <row r="1195" spans="1:7" ht="11.25">
      <c r="A1195" s="90">
        <v>240314</v>
      </c>
      <c r="B1195" s="108" t="s">
        <v>2695</v>
      </c>
      <c r="C1195" s="109">
        <v>4511</v>
      </c>
      <c r="D1195" s="102">
        <v>0</v>
      </c>
      <c r="E1195" s="96">
        <v>218054480</v>
      </c>
      <c r="F1195" s="111" t="s">
        <v>1156</v>
      </c>
      <c r="G1195" s="88"/>
    </row>
    <row r="1196" spans="1:7" ht="11.25">
      <c r="A1196" s="90">
        <v>240314</v>
      </c>
      <c r="B1196" s="108" t="s">
        <v>2695</v>
      </c>
      <c r="C1196" s="109">
        <v>108405</v>
      </c>
      <c r="D1196" s="102">
        <v>0</v>
      </c>
      <c r="E1196" s="96">
        <v>219854498</v>
      </c>
      <c r="F1196" s="111" t="s">
        <v>1157</v>
      </c>
      <c r="G1196" s="88"/>
    </row>
    <row r="1197" spans="1:7" ht="11.25">
      <c r="A1197" s="90">
        <v>240314</v>
      </c>
      <c r="B1197" s="108" t="s">
        <v>2695</v>
      </c>
      <c r="C1197" s="109">
        <v>50908</v>
      </c>
      <c r="D1197" s="102">
        <v>0</v>
      </c>
      <c r="E1197" s="96">
        <v>211854518</v>
      </c>
      <c r="F1197" s="111" t="s">
        <v>1158</v>
      </c>
      <c r="G1197" s="88"/>
    </row>
    <row r="1198" spans="1:7" ht="11.25">
      <c r="A1198" s="90">
        <v>240314</v>
      </c>
      <c r="B1198" s="108" t="s">
        <v>2695</v>
      </c>
      <c r="C1198" s="109">
        <v>5175</v>
      </c>
      <c r="D1198" s="102">
        <v>0</v>
      </c>
      <c r="E1198" s="96">
        <v>212054520</v>
      </c>
      <c r="F1198" s="111" t="s">
        <v>1159</v>
      </c>
      <c r="G1198" s="88"/>
    </row>
    <row r="1199" spans="1:7" ht="11.25">
      <c r="A1199" s="90">
        <v>240314</v>
      </c>
      <c r="B1199" s="108" t="s">
        <v>2695</v>
      </c>
      <c r="C1199" s="109">
        <v>7450</v>
      </c>
      <c r="D1199" s="102">
        <v>0</v>
      </c>
      <c r="E1199" s="96">
        <v>215354553</v>
      </c>
      <c r="F1199" s="111" t="s">
        <v>1160</v>
      </c>
      <c r="G1199" s="88"/>
    </row>
    <row r="1200" spans="1:7" ht="11.25">
      <c r="A1200" s="90">
        <v>240314</v>
      </c>
      <c r="B1200" s="108" t="s">
        <v>2695</v>
      </c>
      <c r="C1200" s="109">
        <v>5318</v>
      </c>
      <c r="D1200" s="102">
        <v>0</v>
      </c>
      <c r="E1200" s="96">
        <v>219954599</v>
      </c>
      <c r="F1200" s="111" t="s">
        <v>1161</v>
      </c>
      <c r="G1200" s="88"/>
    </row>
    <row r="1201" spans="1:7" ht="11.25">
      <c r="A1201" s="90">
        <v>240314</v>
      </c>
      <c r="B1201" s="108" t="s">
        <v>2695</v>
      </c>
      <c r="C1201" s="109">
        <v>12070</v>
      </c>
      <c r="D1201" s="102">
        <v>0</v>
      </c>
      <c r="E1201" s="96">
        <v>216054660</v>
      </c>
      <c r="F1201" s="111" t="s">
        <v>1162</v>
      </c>
      <c r="G1201" s="88"/>
    </row>
    <row r="1202" spans="1:7" ht="11.25">
      <c r="A1202" s="90">
        <v>240314</v>
      </c>
      <c r="B1202" s="108" t="s">
        <v>2695</v>
      </c>
      <c r="C1202" s="109">
        <v>20498</v>
      </c>
      <c r="D1202" s="102">
        <v>0</v>
      </c>
      <c r="E1202" s="96">
        <v>217054670</v>
      </c>
      <c r="F1202" s="111" t="s">
        <v>1163</v>
      </c>
      <c r="G1202" s="88"/>
    </row>
    <row r="1203" spans="1:7" ht="11.25">
      <c r="A1203" s="90">
        <v>240314</v>
      </c>
      <c r="B1203" s="108" t="s">
        <v>2695</v>
      </c>
      <c r="C1203" s="109">
        <v>5489</v>
      </c>
      <c r="D1203" s="102">
        <v>0</v>
      </c>
      <c r="E1203" s="96">
        <v>217354673</v>
      </c>
      <c r="F1203" s="111" t="s">
        <v>830</v>
      </c>
      <c r="G1203" s="88"/>
    </row>
    <row r="1204" spans="1:7" ht="11.25">
      <c r="A1204" s="90">
        <v>240314</v>
      </c>
      <c r="B1204" s="108" t="s">
        <v>2695</v>
      </c>
      <c r="C1204" s="109">
        <v>4190</v>
      </c>
      <c r="D1204" s="102">
        <v>0</v>
      </c>
      <c r="E1204" s="96">
        <v>218054680</v>
      </c>
      <c r="F1204" s="111" t="s">
        <v>1164</v>
      </c>
      <c r="G1204" s="88"/>
    </row>
    <row r="1205" spans="1:7" ht="11.25">
      <c r="A1205" s="90">
        <v>240314</v>
      </c>
      <c r="B1205" s="108" t="s">
        <v>2695</v>
      </c>
      <c r="C1205" s="109">
        <v>36185</v>
      </c>
      <c r="D1205" s="102">
        <v>0</v>
      </c>
      <c r="E1205" s="96">
        <v>212054720</v>
      </c>
      <c r="F1205" s="111" t="s">
        <v>1165</v>
      </c>
      <c r="G1205" s="88"/>
    </row>
    <row r="1206" spans="1:7" ht="11.25">
      <c r="A1206" s="90">
        <v>240314</v>
      </c>
      <c r="B1206" s="108" t="s">
        <v>2695</v>
      </c>
      <c r="C1206" s="109">
        <v>6653</v>
      </c>
      <c r="D1206" s="102">
        <v>0</v>
      </c>
      <c r="E1206" s="96">
        <v>214354743</v>
      </c>
      <c r="F1206" s="111" t="s">
        <v>1166</v>
      </c>
      <c r="G1206" s="88"/>
    </row>
    <row r="1207" spans="1:7" ht="11.25">
      <c r="A1207" s="90">
        <v>240314</v>
      </c>
      <c r="B1207" s="108" t="s">
        <v>2695</v>
      </c>
      <c r="C1207" s="109">
        <v>21777</v>
      </c>
      <c r="D1207" s="102">
        <v>0</v>
      </c>
      <c r="E1207" s="96">
        <v>210054800</v>
      </c>
      <c r="F1207" s="111" t="s">
        <v>1167</v>
      </c>
      <c r="G1207" s="88"/>
    </row>
    <row r="1208" spans="1:7" ht="11.25">
      <c r="A1208" s="90">
        <v>240314</v>
      </c>
      <c r="B1208" s="108" t="s">
        <v>2695</v>
      </c>
      <c r="C1208" s="109">
        <v>51074</v>
      </c>
      <c r="D1208" s="102">
        <v>0</v>
      </c>
      <c r="E1208" s="96">
        <v>211054810</v>
      </c>
      <c r="F1208" s="111" t="s">
        <v>1168</v>
      </c>
      <c r="G1208" s="88"/>
    </row>
    <row r="1209" spans="1:7" ht="11.25">
      <c r="A1209" s="90">
        <v>240314</v>
      </c>
      <c r="B1209" s="108" t="s">
        <v>2695</v>
      </c>
      <c r="C1209" s="109">
        <v>20339</v>
      </c>
      <c r="D1209" s="102">
        <v>0</v>
      </c>
      <c r="E1209" s="96">
        <v>212054820</v>
      </c>
      <c r="F1209" s="111" t="s">
        <v>199</v>
      </c>
      <c r="G1209" s="88"/>
    </row>
    <row r="1210" spans="1:7" ht="11.25">
      <c r="A1210" s="90">
        <v>240314</v>
      </c>
      <c r="B1210" s="108" t="s">
        <v>2695</v>
      </c>
      <c r="C1210" s="109">
        <v>6806</v>
      </c>
      <c r="D1210" s="102">
        <v>0</v>
      </c>
      <c r="E1210" s="96">
        <v>217154871</v>
      </c>
      <c r="F1210" s="111" t="s">
        <v>1169</v>
      </c>
      <c r="G1210" s="88"/>
    </row>
    <row r="1211" spans="1:7" ht="11.25">
      <c r="A1211" s="90">
        <v>240314</v>
      </c>
      <c r="B1211" s="108" t="s">
        <v>2695</v>
      </c>
      <c r="C1211" s="109">
        <v>67855</v>
      </c>
      <c r="D1211" s="102">
        <v>0</v>
      </c>
      <c r="E1211" s="96">
        <v>217454874</v>
      </c>
      <c r="F1211" s="111" t="s">
        <v>1170</v>
      </c>
      <c r="G1211" s="88"/>
    </row>
    <row r="1212" spans="1:7" ht="11.25">
      <c r="A1212" s="90">
        <v>240314</v>
      </c>
      <c r="B1212" s="108" t="s">
        <v>2695</v>
      </c>
      <c r="C1212" s="109">
        <v>4027</v>
      </c>
      <c r="D1212" s="102">
        <v>0</v>
      </c>
      <c r="E1212" s="96">
        <v>211163111</v>
      </c>
      <c r="F1212" s="111" t="s">
        <v>356</v>
      </c>
      <c r="G1212" s="88"/>
    </row>
    <row r="1213" spans="1:7" ht="11.25">
      <c r="A1213" s="90">
        <v>240314</v>
      </c>
      <c r="B1213" s="108" t="s">
        <v>2695</v>
      </c>
      <c r="C1213" s="109">
        <v>83179</v>
      </c>
      <c r="D1213" s="102">
        <v>0</v>
      </c>
      <c r="E1213" s="96">
        <v>213063130</v>
      </c>
      <c r="F1213" s="111" t="s">
        <v>1171</v>
      </c>
      <c r="G1213" s="88"/>
    </row>
    <row r="1214" spans="1:7" ht="11.25">
      <c r="A1214" s="90">
        <v>240314</v>
      </c>
      <c r="B1214" s="108" t="s">
        <v>2695</v>
      </c>
      <c r="C1214" s="109">
        <v>29709</v>
      </c>
      <c r="D1214" s="102">
        <v>0</v>
      </c>
      <c r="E1214" s="96">
        <v>219063190</v>
      </c>
      <c r="F1214" s="111" t="s">
        <v>1172</v>
      </c>
      <c r="G1214" s="88"/>
    </row>
    <row r="1215" spans="1:7" ht="11.25">
      <c r="A1215" s="90">
        <v>240314</v>
      </c>
      <c r="B1215" s="108" t="s">
        <v>2695</v>
      </c>
      <c r="C1215" s="109">
        <v>6529</v>
      </c>
      <c r="D1215" s="102">
        <v>0</v>
      </c>
      <c r="E1215" s="96">
        <v>211263212</v>
      </c>
      <c r="F1215" s="111" t="s">
        <v>2705</v>
      </c>
      <c r="G1215" s="88"/>
    </row>
    <row r="1216" spans="1:7" ht="11.25">
      <c r="A1216" s="90">
        <v>240314</v>
      </c>
      <c r="B1216" s="108" t="s">
        <v>2695</v>
      </c>
      <c r="C1216" s="109">
        <v>15216</v>
      </c>
      <c r="D1216" s="102">
        <v>0</v>
      </c>
      <c r="E1216" s="96">
        <v>217263272</v>
      </c>
      <c r="F1216" s="111" t="s">
        <v>1173</v>
      </c>
      <c r="G1216" s="88"/>
    </row>
    <row r="1217" spans="1:7" ht="11.25">
      <c r="A1217" s="90">
        <v>240314</v>
      </c>
      <c r="B1217" s="108" t="s">
        <v>2695</v>
      </c>
      <c r="C1217" s="109">
        <v>10751</v>
      </c>
      <c r="D1217" s="102">
        <v>0</v>
      </c>
      <c r="E1217" s="96">
        <v>210263302</v>
      </c>
      <c r="F1217" s="111" t="s">
        <v>1174</v>
      </c>
      <c r="G1217" s="88"/>
    </row>
    <row r="1218" spans="1:7" ht="11.25">
      <c r="A1218" s="90">
        <v>240314</v>
      </c>
      <c r="B1218" s="108" t="s">
        <v>2695</v>
      </c>
      <c r="C1218" s="109">
        <v>39724</v>
      </c>
      <c r="D1218" s="102">
        <v>0</v>
      </c>
      <c r="E1218" s="96">
        <v>210163401</v>
      </c>
      <c r="F1218" s="111" t="s">
        <v>1175</v>
      </c>
      <c r="G1218" s="88"/>
    </row>
    <row r="1219" spans="1:7" ht="11.25">
      <c r="A1219" s="90">
        <v>240314</v>
      </c>
      <c r="B1219" s="108" t="s">
        <v>2695</v>
      </c>
      <c r="C1219" s="109">
        <v>45357</v>
      </c>
      <c r="D1219" s="102">
        <v>0</v>
      </c>
      <c r="E1219" s="96">
        <v>217063470</v>
      </c>
      <c r="F1219" s="111" t="s">
        <v>1176</v>
      </c>
      <c r="G1219" s="88"/>
    </row>
    <row r="1220" spans="1:7" ht="11.25">
      <c r="A1220" s="90">
        <v>240314</v>
      </c>
      <c r="B1220" s="108" t="s">
        <v>2695</v>
      </c>
      <c r="C1220" s="109">
        <v>13633</v>
      </c>
      <c r="D1220" s="102">
        <v>0</v>
      </c>
      <c r="E1220" s="96">
        <v>214863548</v>
      </c>
      <c r="F1220" s="111" t="s">
        <v>1177</v>
      </c>
      <c r="G1220" s="88"/>
    </row>
    <row r="1221" spans="1:7" ht="11.25">
      <c r="A1221" s="90">
        <v>240314</v>
      </c>
      <c r="B1221" s="108" t="s">
        <v>2695</v>
      </c>
      <c r="C1221" s="109">
        <v>39945</v>
      </c>
      <c r="D1221" s="102">
        <v>0</v>
      </c>
      <c r="E1221" s="96">
        <v>219463594</v>
      </c>
      <c r="F1221" s="111" t="s">
        <v>1178</v>
      </c>
      <c r="G1221" s="88"/>
    </row>
    <row r="1222" spans="1:7" ht="11.25">
      <c r="A1222" s="90">
        <v>240314</v>
      </c>
      <c r="B1222" s="108" t="s">
        <v>2695</v>
      </c>
      <c r="C1222" s="109">
        <v>9544</v>
      </c>
      <c r="D1222" s="102">
        <v>0</v>
      </c>
      <c r="E1222" s="96">
        <v>219063690</v>
      </c>
      <c r="F1222" s="111" t="s">
        <v>1179</v>
      </c>
      <c r="G1222" s="88"/>
    </row>
    <row r="1223" spans="1:7" ht="11.25">
      <c r="A1223" s="90">
        <v>240314</v>
      </c>
      <c r="B1223" s="108" t="s">
        <v>2695</v>
      </c>
      <c r="C1223" s="109">
        <v>14084</v>
      </c>
      <c r="D1223" s="102">
        <v>0</v>
      </c>
      <c r="E1223" s="96">
        <v>214566045</v>
      </c>
      <c r="F1223" s="111" t="s">
        <v>1180</v>
      </c>
      <c r="G1223" s="88"/>
    </row>
    <row r="1224" spans="1:7" ht="11.25">
      <c r="A1224" s="90">
        <v>240314</v>
      </c>
      <c r="B1224" s="108" t="s">
        <v>2695</v>
      </c>
      <c r="C1224" s="109">
        <v>7342</v>
      </c>
      <c r="D1224" s="102">
        <v>0</v>
      </c>
      <c r="E1224" s="96">
        <v>217566075</v>
      </c>
      <c r="F1224" s="111" t="s">
        <v>568</v>
      </c>
      <c r="G1224" s="88"/>
    </row>
    <row r="1225" spans="1:7" ht="11.25">
      <c r="A1225" s="90">
        <v>240314</v>
      </c>
      <c r="B1225" s="108" t="s">
        <v>2695</v>
      </c>
      <c r="C1225" s="109">
        <v>28937</v>
      </c>
      <c r="D1225" s="102">
        <v>0</v>
      </c>
      <c r="E1225" s="96">
        <v>218866088</v>
      </c>
      <c r="F1225" s="111" t="s">
        <v>1181</v>
      </c>
      <c r="G1225" s="88"/>
    </row>
    <row r="1226" spans="1:7" ht="11.25">
      <c r="A1226" s="90">
        <v>240314</v>
      </c>
      <c r="B1226" s="108" t="s">
        <v>2695</v>
      </c>
      <c r="C1226" s="109">
        <v>14774</v>
      </c>
      <c r="D1226" s="102">
        <v>0</v>
      </c>
      <c r="E1226" s="96">
        <v>211866318</v>
      </c>
      <c r="F1226" s="111" t="s">
        <v>1182</v>
      </c>
      <c r="G1226" s="88"/>
    </row>
    <row r="1227" spans="1:7" ht="11.25">
      <c r="A1227" s="90">
        <v>240314</v>
      </c>
      <c r="B1227" s="108" t="s">
        <v>2695</v>
      </c>
      <c r="C1227" s="109">
        <v>9250</v>
      </c>
      <c r="D1227" s="102">
        <v>0</v>
      </c>
      <c r="E1227" s="96">
        <v>218366383</v>
      </c>
      <c r="F1227" s="111" t="s">
        <v>1183</v>
      </c>
      <c r="G1227" s="88"/>
    </row>
    <row r="1228" spans="1:7" ht="11.25">
      <c r="A1228" s="90">
        <v>240314</v>
      </c>
      <c r="B1228" s="108" t="s">
        <v>2695</v>
      </c>
      <c r="C1228" s="109">
        <v>37367</v>
      </c>
      <c r="D1228" s="102">
        <v>0</v>
      </c>
      <c r="E1228" s="96">
        <v>210066400</v>
      </c>
      <c r="F1228" s="111" t="s">
        <v>1184</v>
      </c>
      <c r="G1228" s="88"/>
    </row>
    <row r="1229" spans="1:7" ht="11.25">
      <c r="A1229" s="90">
        <v>240314</v>
      </c>
      <c r="B1229" s="108" t="s">
        <v>2695</v>
      </c>
      <c r="C1229" s="109">
        <v>21732</v>
      </c>
      <c r="D1229" s="102">
        <v>0</v>
      </c>
      <c r="E1229" s="96">
        <v>214066440</v>
      </c>
      <c r="F1229" s="111" t="s">
        <v>1185</v>
      </c>
      <c r="G1229" s="88"/>
    </row>
    <row r="1230" spans="1:7" ht="11.25">
      <c r="A1230" s="90">
        <v>240314</v>
      </c>
      <c r="B1230" s="108" t="s">
        <v>2695</v>
      </c>
      <c r="C1230" s="109">
        <v>18737</v>
      </c>
      <c r="D1230" s="102">
        <v>0</v>
      </c>
      <c r="E1230" s="96">
        <v>215666456</v>
      </c>
      <c r="F1230" s="111" t="s">
        <v>1186</v>
      </c>
      <c r="G1230" s="88"/>
    </row>
    <row r="1231" spans="1:7" ht="11.25">
      <c r="A1231" s="90">
        <v>240314</v>
      </c>
      <c r="B1231" s="108" t="s">
        <v>2695</v>
      </c>
      <c r="C1231" s="109">
        <v>17976</v>
      </c>
      <c r="D1231" s="102">
        <v>0</v>
      </c>
      <c r="E1231" s="96">
        <v>217266572</v>
      </c>
      <c r="F1231" s="111" t="s">
        <v>1187</v>
      </c>
      <c r="G1231" s="88"/>
    </row>
    <row r="1232" spans="1:7" ht="11.25">
      <c r="A1232" s="90">
        <v>240314</v>
      </c>
      <c r="B1232" s="108" t="s">
        <v>2695</v>
      </c>
      <c r="C1232" s="109">
        <v>33671</v>
      </c>
      <c r="D1232" s="102">
        <v>0</v>
      </c>
      <c r="E1232" s="96">
        <v>219466594</v>
      </c>
      <c r="F1232" s="111" t="s">
        <v>1188</v>
      </c>
      <c r="G1232" s="88"/>
    </row>
    <row r="1233" spans="1:7" ht="11.25">
      <c r="A1233" s="90">
        <v>240314</v>
      </c>
      <c r="B1233" s="108" t="s">
        <v>2695</v>
      </c>
      <c r="C1233" s="109">
        <v>74111</v>
      </c>
      <c r="D1233" s="102">
        <v>0</v>
      </c>
      <c r="E1233" s="96">
        <v>218266682</v>
      </c>
      <c r="F1233" s="111" t="s">
        <v>1189</v>
      </c>
      <c r="G1233" s="88"/>
    </row>
    <row r="1234" spans="1:7" ht="11.25">
      <c r="A1234" s="90">
        <v>240314</v>
      </c>
      <c r="B1234" s="108" t="s">
        <v>2695</v>
      </c>
      <c r="C1234" s="109">
        <v>16339</v>
      </c>
      <c r="D1234" s="102">
        <v>0</v>
      </c>
      <c r="E1234" s="96">
        <v>218766687</v>
      </c>
      <c r="F1234" s="111" t="s">
        <v>1190</v>
      </c>
      <c r="G1234" s="88"/>
    </row>
    <row r="1235" spans="1:7" ht="11.25">
      <c r="A1235" s="90">
        <v>240314</v>
      </c>
      <c r="B1235" s="108" t="s">
        <v>2695</v>
      </c>
      <c r="C1235" s="109">
        <v>1872</v>
      </c>
      <c r="D1235" s="102">
        <v>0</v>
      </c>
      <c r="E1235" s="96" t="s">
        <v>1191</v>
      </c>
      <c r="F1235" s="111" t="s">
        <v>1192</v>
      </c>
      <c r="G1235" s="88"/>
    </row>
    <row r="1236" spans="1:7" ht="11.25">
      <c r="A1236" s="90">
        <v>240314</v>
      </c>
      <c r="B1236" s="108" t="s">
        <v>2695</v>
      </c>
      <c r="C1236" s="109">
        <v>4841</v>
      </c>
      <c r="D1236" s="102">
        <v>0</v>
      </c>
      <c r="E1236" s="96" t="s">
        <v>1193</v>
      </c>
      <c r="F1236" s="111" t="s">
        <v>544</v>
      </c>
      <c r="G1236" s="88"/>
    </row>
    <row r="1237" spans="1:7" ht="11.25">
      <c r="A1237" s="90">
        <v>240314</v>
      </c>
      <c r="B1237" s="108" t="s">
        <v>2695</v>
      </c>
      <c r="C1237" s="109">
        <v>11013</v>
      </c>
      <c r="D1237" s="102">
        <v>0</v>
      </c>
      <c r="E1237" s="96" t="s">
        <v>1194</v>
      </c>
      <c r="F1237" s="111" t="s">
        <v>1195</v>
      </c>
      <c r="G1237" s="88"/>
    </row>
    <row r="1238" spans="1:7" ht="11.25">
      <c r="A1238" s="90">
        <v>240314</v>
      </c>
      <c r="B1238" s="108" t="s">
        <v>2695</v>
      </c>
      <c r="C1238" s="109">
        <v>24370</v>
      </c>
      <c r="D1238" s="102">
        <v>0</v>
      </c>
      <c r="E1238" s="96" t="s">
        <v>1196</v>
      </c>
      <c r="F1238" s="111" t="s">
        <v>32</v>
      </c>
      <c r="G1238" s="88"/>
    </row>
    <row r="1239" spans="1:7" ht="11.25">
      <c r="A1239" s="90">
        <v>240314</v>
      </c>
      <c r="B1239" s="108" t="s">
        <v>2695</v>
      </c>
      <c r="C1239" s="109">
        <v>8010</v>
      </c>
      <c r="D1239" s="102">
        <v>0</v>
      </c>
      <c r="E1239" s="96" t="s">
        <v>1197</v>
      </c>
      <c r="F1239" s="111" t="s">
        <v>1198</v>
      </c>
      <c r="G1239" s="88"/>
    </row>
    <row r="1240" spans="1:7" ht="11.25">
      <c r="A1240" s="90">
        <v>240314</v>
      </c>
      <c r="B1240" s="108" t="s">
        <v>2695</v>
      </c>
      <c r="C1240" s="109">
        <v>6549</v>
      </c>
      <c r="D1240" s="102">
        <v>0</v>
      </c>
      <c r="E1240" s="96" t="s">
        <v>1199</v>
      </c>
      <c r="F1240" s="111" t="s">
        <v>37</v>
      </c>
      <c r="G1240" s="88"/>
    </row>
    <row r="1241" spans="1:7" ht="11.25">
      <c r="A1241" s="90">
        <v>240314</v>
      </c>
      <c r="B1241" s="108" t="s">
        <v>2695</v>
      </c>
      <c r="C1241" s="109">
        <v>15324</v>
      </c>
      <c r="D1241" s="102">
        <v>0</v>
      </c>
      <c r="E1241" s="96">
        <v>210168101</v>
      </c>
      <c r="F1241" s="111" t="s">
        <v>2698</v>
      </c>
      <c r="G1241" s="88"/>
    </row>
    <row r="1242" spans="1:7" ht="11.25">
      <c r="A1242" s="90">
        <v>240314</v>
      </c>
      <c r="B1242" s="108" t="s">
        <v>2695</v>
      </c>
      <c r="C1242" s="109">
        <v>2265</v>
      </c>
      <c r="D1242" s="102">
        <v>0</v>
      </c>
      <c r="E1242" s="96" t="s">
        <v>1200</v>
      </c>
      <c r="F1242" s="111" t="s">
        <v>706</v>
      </c>
      <c r="G1242" s="88"/>
    </row>
    <row r="1243" spans="1:7" ht="11.25">
      <c r="A1243" s="90">
        <v>240314</v>
      </c>
      <c r="B1243" s="108" t="s">
        <v>2695</v>
      </c>
      <c r="C1243" s="109">
        <v>1512</v>
      </c>
      <c r="D1243" s="102">
        <v>0</v>
      </c>
      <c r="E1243" s="96" t="s">
        <v>1201</v>
      </c>
      <c r="F1243" s="111" t="s">
        <v>1202</v>
      </c>
      <c r="G1243" s="88"/>
    </row>
    <row r="1244" spans="1:7" ht="11.25">
      <c r="A1244" s="90">
        <v>240314</v>
      </c>
      <c r="B1244" s="108" t="s">
        <v>2695</v>
      </c>
      <c r="C1244" s="109">
        <v>8835</v>
      </c>
      <c r="D1244" s="102">
        <v>0</v>
      </c>
      <c r="E1244" s="96" t="s">
        <v>1203</v>
      </c>
      <c r="F1244" s="111" t="s">
        <v>1204</v>
      </c>
      <c r="G1244" s="88"/>
    </row>
    <row r="1245" spans="1:7" ht="11.25">
      <c r="A1245" s="90">
        <v>240314</v>
      </c>
      <c r="B1245" s="108" t="s">
        <v>2695</v>
      </c>
      <c r="C1245" s="109">
        <v>7629</v>
      </c>
      <c r="D1245" s="102">
        <v>0</v>
      </c>
      <c r="E1245" s="96">
        <v>215268152</v>
      </c>
      <c r="F1245" s="111" t="s">
        <v>1205</v>
      </c>
      <c r="G1245" s="88"/>
    </row>
    <row r="1246" spans="1:7" ht="11.25">
      <c r="A1246" s="90">
        <v>240314</v>
      </c>
      <c r="B1246" s="108" t="s">
        <v>2695</v>
      </c>
      <c r="C1246" s="109">
        <v>3601</v>
      </c>
      <c r="D1246" s="102">
        <v>0</v>
      </c>
      <c r="E1246" s="96">
        <v>216068160</v>
      </c>
      <c r="F1246" s="111" t="s">
        <v>1206</v>
      </c>
      <c r="G1246" s="88"/>
    </row>
    <row r="1247" spans="1:7" ht="11.25">
      <c r="A1247" s="90">
        <v>240314</v>
      </c>
      <c r="B1247" s="108" t="s">
        <v>2695</v>
      </c>
      <c r="C1247" s="109">
        <v>7706</v>
      </c>
      <c r="D1247" s="102">
        <v>0</v>
      </c>
      <c r="E1247" s="96">
        <v>216268162</v>
      </c>
      <c r="F1247" s="111" t="s">
        <v>1207</v>
      </c>
      <c r="G1247" s="88"/>
    </row>
    <row r="1248" spans="1:7" ht="11.25">
      <c r="A1248" s="90">
        <v>240314</v>
      </c>
      <c r="B1248" s="108" t="s">
        <v>2695</v>
      </c>
      <c r="C1248" s="109">
        <v>16591</v>
      </c>
      <c r="D1248" s="102">
        <v>0</v>
      </c>
      <c r="E1248" s="96" t="s">
        <v>2538</v>
      </c>
      <c r="F1248" s="111" t="s">
        <v>1208</v>
      </c>
      <c r="G1248" s="88"/>
    </row>
    <row r="1249" spans="1:7" ht="11.25">
      <c r="A1249" s="90">
        <v>240314</v>
      </c>
      <c r="B1249" s="108" t="s">
        <v>2695</v>
      </c>
      <c r="C1249" s="109">
        <v>3054</v>
      </c>
      <c r="D1249" s="102">
        <v>0</v>
      </c>
      <c r="E1249" s="96" t="s">
        <v>1209</v>
      </c>
      <c r="F1249" s="111" t="s">
        <v>1210</v>
      </c>
      <c r="G1249" s="88"/>
    </row>
    <row r="1250" spans="1:7" ht="11.25">
      <c r="A1250" s="90">
        <v>240314</v>
      </c>
      <c r="B1250" s="108" t="s">
        <v>2695</v>
      </c>
      <c r="C1250" s="109">
        <v>3888</v>
      </c>
      <c r="D1250" s="102">
        <v>0</v>
      </c>
      <c r="E1250" s="96" t="s">
        <v>1211</v>
      </c>
      <c r="F1250" s="111" t="s">
        <v>656</v>
      </c>
      <c r="G1250" s="88"/>
    </row>
    <row r="1251" spans="1:7" ht="11.25">
      <c r="A1251" s="90">
        <v>240314</v>
      </c>
      <c r="B1251" s="108" t="s">
        <v>2695</v>
      </c>
      <c r="C1251" s="109">
        <v>4682</v>
      </c>
      <c r="D1251" s="102">
        <v>0</v>
      </c>
      <c r="E1251" s="96" t="s">
        <v>1212</v>
      </c>
      <c r="F1251" s="111" t="s">
        <v>1213</v>
      </c>
      <c r="G1251" s="88"/>
    </row>
    <row r="1252" spans="1:7" ht="11.25">
      <c r="A1252" s="90">
        <v>240314</v>
      </c>
      <c r="B1252" s="108" t="s">
        <v>2695</v>
      </c>
      <c r="C1252" s="109">
        <v>37931</v>
      </c>
      <c r="D1252" s="102">
        <v>0</v>
      </c>
      <c r="E1252" s="96" t="s">
        <v>1214</v>
      </c>
      <c r="F1252" s="111" t="s">
        <v>1215</v>
      </c>
      <c r="G1252" s="88"/>
    </row>
    <row r="1253" spans="1:7" ht="11.25">
      <c r="A1253" s="90">
        <v>240314</v>
      </c>
      <c r="B1253" s="108" t="s">
        <v>2695</v>
      </c>
      <c r="C1253" s="109">
        <v>7237</v>
      </c>
      <c r="D1253" s="102">
        <v>0</v>
      </c>
      <c r="E1253" s="96" t="s">
        <v>1216</v>
      </c>
      <c r="F1253" s="111" t="s">
        <v>71</v>
      </c>
      <c r="G1253" s="88"/>
    </row>
    <row r="1254" spans="1:7" ht="11.25">
      <c r="A1254" s="90">
        <v>240314</v>
      </c>
      <c r="B1254" s="108" t="s">
        <v>2695</v>
      </c>
      <c r="C1254" s="109">
        <v>2685</v>
      </c>
      <c r="D1254" s="102">
        <v>0</v>
      </c>
      <c r="E1254" s="96" t="s">
        <v>1217</v>
      </c>
      <c r="F1254" s="111" t="s">
        <v>1218</v>
      </c>
      <c r="G1254" s="88"/>
    </row>
    <row r="1255" spans="1:7" ht="11.25">
      <c r="A1255" s="90">
        <v>240314</v>
      </c>
      <c r="B1255" s="108" t="s">
        <v>2695</v>
      </c>
      <c r="C1255" s="109">
        <v>5150</v>
      </c>
      <c r="D1255" s="102">
        <v>0</v>
      </c>
      <c r="E1255" s="96" t="s">
        <v>2381</v>
      </c>
      <c r="F1255" s="111" t="s">
        <v>1219</v>
      </c>
      <c r="G1255" s="88"/>
    </row>
    <row r="1256" spans="1:7" ht="11.25">
      <c r="A1256" s="90">
        <v>240314</v>
      </c>
      <c r="B1256" s="108" t="s">
        <v>2695</v>
      </c>
      <c r="C1256" s="109">
        <v>7249</v>
      </c>
      <c r="D1256" s="102">
        <v>0</v>
      </c>
      <c r="E1256" s="96" t="s">
        <v>1220</v>
      </c>
      <c r="F1256" s="111" t="s">
        <v>1221</v>
      </c>
      <c r="G1256" s="88"/>
    </row>
    <row r="1257" spans="1:7" ht="11.25">
      <c r="A1257" s="90">
        <v>240314</v>
      </c>
      <c r="B1257" s="108" t="s">
        <v>2695</v>
      </c>
      <c r="C1257" s="109">
        <v>11039</v>
      </c>
      <c r="D1257" s="102">
        <v>0</v>
      </c>
      <c r="E1257" s="96">
        <v>212968229</v>
      </c>
      <c r="F1257" s="111" t="s">
        <v>1222</v>
      </c>
      <c r="G1257" s="88"/>
    </row>
    <row r="1258" spans="1:7" ht="11.25">
      <c r="A1258" s="90">
        <v>240314</v>
      </c>
      <c r="B1258" s="108" t="s">
        <v>2695</v>
      </c>
      <c r="C1258" s="109">
        <v>25571</v>
      </c>
      <c r="D1258" s="102">
        <v>0</v>
      </c>
      <c r="E1258" s="96" t="s">
        <v>1223</v>
      </c>
      <c r="F1258" s="111" t="s">
        <v>921</v>
      </c>
      <c r="G1258" s="88"/>
    </row>
    <row r="1259" spans="1:7" ht="11.25">
      <c r="A1259" s="90">
        <v>240314</v>
      </c>
      <c r="B1259" s="108" t="s">
        <v>2695</v>
      </c>
      <c r="C1259" s="109">
        <v>2708</v>
      </c>
      <c r="D1259" s="102">
        <v>0</v>
      </c>
      <c r="E1259" s="96" t="s">
        <v>1224</v>
      </c>
      <c r="F1259" s="111" t="s">
        <v>1225</v>
      </c>
      <c r="G1259" s="88"/>
    </row>
    <row r="1260" spans="1:7" ht="11.25">
      <c r="A1260" s="90">
        <v>240314</v>
      </c>
      <c r="B1260" s="108" t="s">
        <v>2695</v>
      </c>
      <c r="C1260" s="109">
        <v>8011</v>
      </c>
      <c r="D1260" s="102">
        <v>0</v>
      </c>
      <c r="E1260" s="96" t="s">
        <v>1226</v>
      </c>
      <c r="F1260" s="111" t="s">
        <v>1227</v>
      </c>
      <c r="G1260" s="88"/>
    </row>
    <row r="1261" spans="1:7" ht="11.25">
      <c r="A1261" s="90">
        <v>240314</v>
      </c>
      <c r="B1261" s="108" t="s">
        <v>2695</v>
      </c>
      <c r="C1261" s="109">
        <v>15647</v>
      </c>
      <c r="D1261" s="102">
        <v>0</v>
      </c>
      <c r="E1261" s="96" t="s">
        <v>1228</v>
      </c>
      <c r="F1261" s="111" t="s">
        <v>1229</v>
      </c>
      <c r="G1261" s="88"/>
    </row>
    <row r="1262" spans="1:7" ht="11.25">
      <c r="A1262" s="90">
        <v>240314</v>
      </c>
      <c r="B1262" s="108" t="s">
        <v>2695</v>
      </c>
      <c r="C1262" s="109">
        <v>3504</v>
      </c>
      <c r="D1262" s="102">
        <v>0</v>
      </c>
      <c r="E1262" s="96" t="s">
        <v>1230</v>
      </c>
      <c r="F1262" s="111" t="s">
        <v>1231</v>
      </c>
      <c r="G1262" s="88"/>
    </row>
    <row r="1263" spans="1:7" ht="11.25">
      <c r="A1263" s="90">
        <v>240314</v>
      </c>
      <c r="B1263" s="108" t="s">
        <v>2695</v>
      </c>
      <c r="C1263" s="109">
        <v>6624</v>
      </c>
      <c r="D1263" s="102">
        <v>0</v>
      </c>
      <c r="E1263" s="96" t="s">
        <v>1232</v>
      </c>
      <c r="F1263" s="111" t="s">
        <v>1233</v>
      </c>
      <c r="G1263" s="88"/>
    </row>
    <row r="1264" spans="1:7" ht="11.25">
      <c r="A1264" s="90">
        <v>240314</v>
      </c>
      <c r="B1264" s="108" t="s">
        <v>2695</v>
      </c>
      <c r="C1264" s="109">
        <v>9599</v>
      </c>
      <c r="D1264" s="102">
        <v>0</v>
      </c>
      <c r="E1264" s="96" t="s">
        <v>1234</v>
      </c>
      <c r="F1264" s="111" t="s">
        <v>1235</v>
      </c>
      <c r="G1264" s="88"/>
    </row>
    <row r="1265" spans="1:7" ht="11.25">
      <c r="A1265" s="90">
        <v>240314</v>
      </c>
      <c r="B1265" s="108" t="s">
        <v>2695</v>
      </c>
      <c r="C1265" s="109">
        <v>4230</v>
      </c>
      <c r="D1265" s="102">
        <v>0</v>
      </c>
      <c r="E1265" s="96" t="s">
        <v>1236</v>
      </c>
      <c r="F1265" s="111" t="s">
        <v>1237</v>
      </c>
      <c r="G1265" s="88"/>
    </row>
    <row r="1266" spans="1:7" ht="11.25">
      <c r="A1266" s="90">
        <v>240314</v>
      </c>
      <c r="B1266" s="108" t="s">
        <v>2695</v>
      </c>
      <c r="C1266" s="109">
        <v>5298</v>
      </c>
      <c r="D1266" s="102">
        <v>0</v>
      </c>
      <c r="E1266" s="96" t="s">
        <v>1238</v>
      </c>
      <c r="F1266" s="111" t="s">
        <v>1239</v>
      </c>
      <c r="G1266" s="88"/>
    </row>
    <row r="1267" spans="1:7" ht="11.25">
      <c r="A1267" s="90">
        <v>240314</v>
      </c>
      <c r="B1267" s="108" t="s">
        <v>2695</v>
      </c>
      <c r="C1267" s="109">
        <v>8533</v>
      </c>
      <c r="D1267" s="102">
        <v>0</v>
      </c>
      <c r="E1267" s="96" t="s">
        <v>1240</v>
      </c>
      <c r="F1267" s="111" t="s">
        <v>1241</v>
      </c>
      <c r="G1267" s="88"/>
    </row>
    <row r="1268" spans="1:7" ht="11.25">
      <c r="A1268" s="90">
        <v>240314</v>
      </c>
      <c r="B1268" s="108" t="s">
        <v>2695</v>
      </c>
      <c r="C1268" s="109">
        <v>7566</v>
      </c>
      <c r="D1268" s="102">
        <v>0</v>
      </c>
      <c r="E1268" s="96" t="s">
        <v>2412</v>
      </c>
      <c r="F1268" s="111" t="s">
        <v>96</v>
      </c>
      <c r="G1268" s="88"/>
    </row>
    <row r="1269" spans="1:7" ht="11.25">
      <c r="A1269" s="90">
        <v>240314</v>
      </c>
      <c r="B1269" s="108" t="s">
        <v>2695</v>
      </c>
      <c r="C1269" s="109">
        <v>2848</v>
      </c>
      <c r="D1269" s="102">
        <v>0</v>
      </c>
      <c r="E1269" s="96">
        <v>212268322</v>
      </c>
      <c r="F1269" s="111" t="s">
        <v>1242</v>
      </c>
      <c r="G1269" s="88"/>
    </row>
    <row r="1270" spans="1:7" ht="11.25">
      <c r="A1270" s="90">
        <v>240314</v>
      </c>
      <c r="B1270" s="108" t="s">
        <v>2695</v>
      </c>
      <c r="C1270" s="109">
        <v>4422</v>
      </c>
      <c r="D1270" s="102">
        <v>0</v>
      </c>
      <c r="E1270" s="96" t="s">
        <v>2427</v>
      </c>
      <c r="F1270" s="111" t="s">
        <v>1243</v>
      </c>
      <c r="G1270" s="88"/>
    </row>
    <row r="1271" spans="1:7" ht="11.25">
      <c r="A1271" s="90">
        <v>240314</v>
      </c>
      <c r="B1271" s="108" t="s">
        <v>2695</v>
      </c>
      <c r="C1271" s="109">
        <v>5299</v>
      </c>
      <c r="D1271" s="102">
        <v>0</v>
      </c>
      <c r="E1271" s="96">
        <v>212768327</v>
      </c>
      <c r="F1271" s="111" t="s">
        <v>1244</v>
      </c>
      <c r="G1271" s="88"/>
    </row>
    <row r="1272" spans="1:7" ht="11.25">
      <c r="A1272" s="90">
        <v>240314</v>
      </c>
      <c r="B1272" s="108" t="s">
        <v>2695</v>
      </c>
      <c r="C1272" s="109">
        <v>3084</v>
      </c>
      <c r="D1272" s="102">
        <v>0</v>
      </c>
      <c r="E1272" s="96" t="s">
        <v>1245</v>
      </c>
      <c r="F1272" s="111" t="s">
        <v>1246</v>
      </c>
      <c r="G1272" s="88"/>
    </row>
    <row r="1273" spans="1:7" ht="11.25">
      <c r="A1273" s="90">
        <v>240314</v>
      </c>
      <c r="B1273" s="108" t="s">
        <v>2695</v>
      </c>
      <c r="C1273" s="109">
        <v>4775</v>
      </c>
      <c r="D1273" s="102">
        <v>0</v>
      </c>
      <c r="E1273" s="96" t="s">
        <v>1247</v>
      </c>
      <c r="F1273" s="111" t="s">
        <v>1248</v>
      </c>
      <c r="G1273" s="88"/>
    </row>
    <row r="1274" spans="1:7" ht="11.25">
      <c r="A1274" s="90">
        <v>240314</v>
      </c>
      <c r="B1274" s="108" t="s">
        <v>2695</v>
      </c>
      <c r="C1274" s="109">
        <v>1753</v>
      </c>
      <c r="D1274" s="102">
        <v>0</v>
      </c>
      <c r="E1274" s="96" t="s">
        <v>2555</v>
      </c>
      <c r="F1274" s="111" t="s">
        <v>1249</v>
      </c>
      <c r="G1274" s="88"/>
    </row>
    <row r="1275" spans="1:7" ht="11.25">
      <c r="A1275" s="90">
        <v>240314</v>
      </c>
      <c r="B1275" s="108" t="s">
        <v>2695</v>
      </c>
      <c r="C1275" s="109">
        <v>7891</v>
      </c>
      <c r="D1275" s="102">
        <v>0</v>
      </c>
      <c r="E1275" s="96" t="s">
        <v>1250</v>
      </c>
      <c r="F1275" s="111" t="s">
        <v>1251</v>
      </c>
      <c r="G1275" s="88"/>
    </row>
    <row r="1276" spans="1:7" ht="11.25">
      <c r="A1276" s="90">
        <v>240314</v>
      </c>
      <c r="B1276" s="108" t="s">
        <v>2695</v>
      </c>
      <c r="C1276" s="109">
        <v>16631</v>
      </c>
      <c r="D1276" s="102">
        <v>0</v>
      </c>
      <c r="E1276" s="96">
        <v>218568385</v>
      </c>
      <c r="F1276" s="111" t="s">
        <v>1252</v>
      </c>
      <c r="G1276" s="88"/>
    </row>
    <row r="1277" spans="1:7" ht="11.25">
      <c r="A1277" s="90">
        <v>240314</v>
      </c>
      <c r="B1277" s="108" t="s">
        <v>2695</v>
      </c>
      <c r="C1277" s="109">
        <v>5231</v>
      </c>
      <c r="D1277" s="102">
        <v>0</v>
      </c>
      <c r="E1277" s="96">
        <v>219768397</v>
      </c>
      <c r="F1277" s="111" t="s">
        <v>640</v>
      </c>
      <c r="G1277" s="88"/>
    </row>
    <row r="1278" spans="1:7" ht="11.25">
      <c r="A1278" s="90">
        <v>240314</v>
      </c>
      <c r="B1278" s="108" t="s">
        <v>2695</v>
      </c>
      <c r="C1278" s="109">
        <v>31201</v>
      </c>
      <c r="D1278" s="102">
        <v>0</v>
      </c>
      <c r="E1278" s="96" t="s">
        <v>1253</v>
      </c>
      <c r="F1278" s="111" t="s">
        <v>1254</v>
      </c>
      <c r="G1278" s="88"/>
    </row>
    <row r="1279" spans="1:7" ht="11.25">
      <c r="A1279" s="90">
        <v>240314</v>
      </c>
      <c r="B1279" s="108" t="s">
        <v>2695</v>
      </c>
      <c r="C1279" s="109">
        <v>10966</v>
      </c>
      <c r="D1279" s="102">
        <v>0</v>
      </c>
      <c r="E1279" s="96" t="s">
        <v>1255</v>
      </c>
      <c r="F1279" s="111" t="s">
        <v>1256</v>
      </c>
      <c r="G1279" s="88"/>
    </row>
    <row r="1280" spans="1:7" ht="11.25">
      <c r="A1280" s="90">
        <v>240314</v>
      </c>
      <c r="B1280" s="108" t="s">
        <v>2695</v>
      </c>
      <c r="C1280" s="109">
        <v>3765</v>
      </c>
      <c r="D1280" s="102">
        <v>0</v>
      </c>
      <c r="E1280" s="96" t="s">
        <v>1257</v>
      </c>
      <c r="F1280" s="111" t="s">
        <v>1258</v>
      </c>
      <c r="G1280" s="88"/>
    </row>
    <row r="1281" spans="1:7" ht="11.25">
      <c r="A1281" s="90">
        <v>240314</v>
      </c>
      <c r="B1281" s="108" t="s">
        <v>2695</v>
      </c>
      <c r="C1281" s="109">
        <v>27482</v>
      </c>
      <c r="D1281" s="102">
        <v>0</v>
      </c>
      <c r="E1281" s="96" t="s">
        <v>1259</v>
      </c>
      <c r="F1281" s="111" t="s">
        <v>1260</v>
      </c>
      <c r="G1281" s="88"/>
    </row>
    <row r="1282" spans="1:7" ht="11.25">
      <c r="A1282" s="90">
        <v>240314</v>
      </c>
      <c r="B1282" s="108" t="s">
        <v>2695</v>
      </c>
      <c r="C1282" s="109">
        <v>7724</v>
      </c>
      <c r="D1282" s="102">
        <v>0</v>
      </c>
      <c r="E1282" s="96" t="s">
        <v>1261</v>
      </c>
      <c r="F1282" s="111" t="s">
        <v>1262</v>
      </c>
      <c r="G1282" s="88"/>
    </row>
    <row r="1283" spans="1:7" ht="11.25">
      <c r="A1283" s="90">
        <v>240314</v>
      </c>
      <c r="B1283" s="108" t="s">
        <v>2695</v>
      </c>
      <c r="C1283" s="109">
        <v>13194</v>
      </c>
      <c r="D1283" s="102">
        <v>0</v>
      </c>
      <c r="E1283" s="96" t="s">
        <v>2531</v>
      </c>
      <c r="F1283" s="111" t="s">
        <v>1263</v>
      </c>
      <c r="G1283" s="88"/>
    </row>
    <row r="1284" spans="1:7" ht="11.25">
      <c r="A1284" s="90">
        <v>240314</v>
      </c>
      <c r="B1284" s="108" t="s">
        <v>2695</v>
      </c>
      <c r="C1284" s="109">
        <v>6425</v>
      </c>
      <c r="D1284" s="102">
        <v>0</v>
      </c>
      <c r="E1284" s="96" t="s">
        <v>2545</v>
      </c>
      <c r="F1284" s="111" t="s">
        <v>1264</v>
      </c>
      <c r="G1284" s="88"/>
    </row>
    <row r="1285" spans="1:7" ht="11.25">
      <c r="A1285" s="90">
        <v>240314</v>
      </c>
      <c r="B1285" s="108" t="s">
        <v>2695</v>
      </c>
      <c r="C1285" s="109">
        <v>5494</v>
      </c>
      <c r="D1285" s="102">
        <v>0</v>
      </c>
      <c r="E1285" s="96" t="s">
        <v>1265</v>
      </c>
      <c r="F1285" s="111" t="s">
        <v>1266</v>
      </c>
      <c r="G1285" s="88"/>
    </row>
    <row r="1286" spans="1:7" ht="11.25">
      <c r="A1286" s="90">
        <v>240314</v>
      </c>
      <c r="B1286" s="108" t="s">
        <v>2695</v>
      </c>
      <c r="C1286" s="109">
        <v>13064</v>
      </c>
      <c r="D1286" s="102">
        <v>0</v>
      </c>
      <c r="E1286" s="96" t="s">
        <v>1267</v>
      </c>
      <c r="F1286" s="111" t="s">
        <v>1268</v>
      </c>
      <c r="G1286" s="88"/>
    </row>
    <row r="1287" spans="1:7" ht="11.25">
      <c r="A1287" s="90">
        <v>240314</v>
      </c>
      <c r="B1287" s="108" t="s">
        <v>2695</v>
      </c>
      <c r="C1287" s="109">
        <v>6477</v>
      </c>
      <c r="D1287" s="102">
        <v>0</v>
      </c>
      <c r="E1287" s="96" t="s">
        <v>1269</v>
      </c>
      <c r="F1287" s="111" t="s">
        <v>1270</v>
      </c>
      <c r="G1287" s="88"/>
    </row>
    <row r="1288" spans="1:7" ht="11.25">
      <c r="A1288" s="90">
        <v>240314</v>
      </c>
      <c r="B1288" s="108" t="s">
        <v>2695</v>
      </c>
      <c r="C1288" s="109">
        <v>2039</v>
      </c>
      <c r="D1288" s="102">
        <v>0</v>
      </c>
      <c r="E1288" s="96" t="s">
        <v>1271</v>
      </c>
      <c r="F1288" s="111" t="s">
        <v>1272</v>
      </c>
      <c r="G1288" s="88"/>
    </row>
    <row r="1289" spans="1:7" ht="11.25">
      <c r="A1289" s="90">
        <v>240314</v>
      </c>
      <c r="B1289" s="108" t="s">
        <v>2695</v>
      </c>
      <c r="C1289" s="109">
        <v>2868</v>
      </c>
      <c r="D1289" s="102">
        <v>0</v>
      </c>
      <c r="E1289" s="96" t="s">
        <v>1273</v>
      </c>
      <c r="F1289" s="111" t="s">
        <v>1274</v>
      </c>
      <c r="G1289" s="88"/>
    </row>
    <row r="1290" spans="1:7" ht="11.25">
      <c r="A1290" s="90">
        <v>240314</v>
      </c>
      <c r="B1290" s="108" t="s">
        <v>2695</v>
      </c>
      <c r="C1290" s="109">
        <v>4062</v>
      </c>
      <c r="D1290" s="102">
        <v>0</v>
      </c>
      <c r="E1290" s="96" t="s">
        <v>1275</v>
      </c>
      <c r="F1290" s="111" t="s">
        <v>1276</v>
      </c>
      <c r="G1290" s="88"/>
    </row>
    <row r="1291" spans="1:7" ht="11.25">
      <c r="A1291" s="90">
        <v>240314</v>
      </c>
      <c r="B1291" s="108" t="s">
        <v>2695</v>
      </c>
      <c r="C1291" s="109">
        <v>114262</v>
      </c>
      <c r="D1291" s="102">
        <v>0</v>
      </c>
      <c r="E1291" s="96" t="s">
        <v>2469</v>
      </c>
      <c r="F1291" s="111" t="s">
        <v>1277</v>
      </c>
      <c r="G1291" s="88"/>
    </row>
    <row r="1292" spans="1:7" ht="11.25">
      <c r="A1292" s="90">
        <v>240314</v>
      </c>
      <c r="B1292" s="108" t="s">
        <v>2695</v>
      </c>
      <c r="C1292" s="109">
        <v>4394</v>
      </c>
      <c r="D1292" s="102">
        <v>0</v>
      </c>
      <c r="E1292" s="96" t="s">
        <v>1278</v>
      </c>
      <c r="F1292" s="111" t="s">
        <v>1279</v>
      </c>
      <c r="G1292" s="88"/>
    </row>
    <row r="1293" spans="1:7" ht="11.25">
      <c r="A1293" s="90">
        <v>240314</v>
      </c>
      <c r="B1293" s="108" t="s">
        <v>2695</v>
      </c>
      <c r="C1293" s="109">
        <v>21266</v>
      </c>
      <c r="D1293" s="102">
        <v>0</v>
      </c>
      <c r="E1293" s="96" t="s">
        <v>1280</v>
      </c>
      <c r="F1293" s="111" t="s">
        <v>1281</v>
      </c>
      <c r="G1293" s="88"/>
    </row>
    <row r="1294" spans="1:7" ht="11.25">
      <c r="A1294" s="90">
        <v>240314</v>
      </c>
      <c r="B1294" s="108" t="s">
        <v>2695</v>
      </c>
      <c r="C1294" s="109">
        <v>8728</v>
      </c>
      <c r="D1294" s="102">
        <v>0</v>
      </c>
      <c r="E1294" s="96" t="s">
        <v>1282</v>
      </c>
      <c r="F1294" s="111" t="s">
        <v>1283</v>
      </c>
      <c r="G1294" s="88"/>
    </row>
    <row r="1295" spans="1:7" ht="11.25">
      <c r="A1295" s="90">
        <v>240314</v>
      </c>
      <c r="B1295" s="108" t="s">
        <v>2695</v>
      </c>
      <c r="C1295" s="109">
        <v>49958</v>
      </c>
      <c r="D1295" s="102">
        <v>0</v>
      </c>
      <c r="E1295" s="96" t="s">
        <v>1284</v>
      </c>
      <c r="F1295" s="111" t="s">
        <v>1285</v>
      </c>
      <c r="G1295" s="88"/>
    </row>
    <row r="1296" spans="1:7" ht="11.25">
      <c r="A1296" s="90">
        <v>240314</v>
      </c>
      <c r="B1296" s="108" t="s">
        <v>2695</v>
      </c>
      <c r="C1296" s="109">
        <v>37809</v>
      </c>
      <c r="D1296" s="102">
        <v>0</v>
      </c>
      <c r="E1296" s="96" t="s">
        <v>1286</v>
      </c>
      <c r="F1296" s="111" t="s">
        <v>152</v>
      </c>
      <c r="G1296" s="88"/>
    </row>
    <row r="1297" spans="1:7" ht="11.25">
      <c r="A1297" s="90">
        <v>240314</v>
      </c>
      <c r="B1297" s="108" t="s">
        <v>2695</v>
      </c>
      <c r="C1297" s="109">
        <v>23102</v>
      </c>
      <c r="D1297" s="102">
        <v>0</v>
      </c>
      <c r="E1297" s="96" t="s">
        <v>1287</v>
      </c>
      <c r="F1297" s="111" t="s">
        <v>1288</v>
      </c>
      <c r="G1297" s="88"/>
    </row>
    <row r="1298" spans="1:7" ht="11.25">
      <c r="A1298" s="90">
        <v>240314</v>
      </c>
      <c r="B1298" s="108" t="s">
        <v>2695</v>
      </c>
      <c r="C1298" s="109">
        <v>12842</v>
      </c>
      <c r="D1298" s="102">
        <v>0</v>
      </c>
      <c r="E1298" s="96" t="s">
        <v>1289</v>
      </c>
      <c r="F1298" s="111" t="s">
        <v>2721</v>
      </c>
      <c r="G1298" s="88"/>
    </row>
    <row r="1299" spans="1:7" ht="11.25">
      <c r="A1299" s="90">
        <v>240314</v>
      </c>
      <c r="B1299" s="108" t="s">
        <v>2695</v>
      </c>
      <c r="C1299" s="109">
        <v>3144</v>
      </c>
      <c r="D1299" s="102">
        <v>0</v>
      </c>
      <c r="E1299" s="96" t="s">
        <v>1290</v>
      </c>
      <c r="F1299" s="111" t="s">
        <v>1291</v>
      </c>
      <c r="G1299" s="88"/>
    </row>
    <row r="1300" spans="1:7" ht="11.25">
      <c r="A1300" s="90">
        <v>240314</v>
      </c>
      <c r="B1300" s="108" t="s">
        <v>2695</v>
      </c>
      <c r="C1300" s="109">
        <v>48120</v>
      </c>
      <c r="D1300" s="102">
        <v>0</v>
      </c>
      <c r="E1300" s="96" t="s">
        <v>2592</v>
      </c>
      <c r="F1300" s="111" t="s">
        <v>1292</v>
      </c>
      <c r="G1300" s="88"/>
    </row>
    <row r="1301" spans="1:7" ht="11.25">
      <c r="A1301" s="90">
        <v>240314</v>
      </c>
      <c r="B1301" s="108" t="s">
        <v>2695</v>
      </c>
      <c r="C1301" s="109">
        <v>4077</v>
      </c>
      <c r="D1301" s="102">
        <v>0</v>
      </c>
      <c r="E1301" s="96" t="s">
        <v>1293</v>
      </c>
      <c r="F1301" s="111" t="s">
        <v>1294</v>
      </c>
      <c r="G1301" s="88"/>
    </row>
    <row r="1302" spans="1:7" ht="11.25">
      <c r="A1302" s="90">
        <v>240314</v>
      </c>
      <c r="B1302" s="108" t="s">
        <v>2695</v>
      </c>
      <c r="C1302" s="109">
        <v>5965</v>
      </c>
      <c r="D1302" s="102">
        <v>0</v>
      </c>
      <c r="E1302" s="96" t="s">
        <v>2608</v>
      </c>
      <c r="F1302" s="111" t="s">
        <v>1295</v>
      </c>
      <c r="G1302" s="88"/>
    </row>
    <row r="1303" spans="1:7" ht="11.25">
      <c r="A1303" s="90">
        <v>240314</v>
      </c>
      <c r="B1303" s="108" t="s">
        <v>2695</v>
      </c>
      <c r="C1303" s="109">
        <v>4430</v>
      </c>
      <c r="D1303" s="102">
        <v>0</v>
      </c>
      <c r="E1303" s="96" t="s">
        <v>1296</v>
      </c>
      <c r="F1303" s="111" t="s">
        <v>1297</v>
      </c>
      <c r="G1303" s="88"/>
    </row>
    <row r="1304" spans="1:7" ht="11.25">
      <c r="A1304" s="90">
        <v>240314</v>
      </c>
      <c r="B1304" s="108" t="s">
        <v>2695</v>
      </c>
      <c r="C1304" s="109">
        <v>39055</v>
      </c>
      <c r="D1304" s="102">
        <v>0</v>
      </c>
      <c r="E1304" s="96" t="s">
        <v>1298</v>
      </c>
      <c r="F1304" s="111" t="s">
        <v>1299</v>
      </c>
      <c r="G1304" s="88"/>
    </row>
    <row r="1305" spans="1:7" ht="11.25">
      <c r="A1305" s="90">
        <v>240314</v>
      </c>
      <c r="B1305" s="108" t="s">
        <v>2695</v>
      </c>
      <c r="C1305" s="109">
        <v>2590</v>
      </c>
      <c r="D1305" s="102">
        <v>0</v>
      </c>
      <c r="E1305" s="96" t="s">
        <v>1300</v>
      </c>
      <c r="F1305" s="111" t="s">
        <v>178</v>
      </c>
      <c r="G1305" s="88"/>
    </row>
    <row r="1306" spans="1:7" ht="11.25">
      <c r="A1306" s="90">
        <v>240314</v>
      </c>
      <c r="B1306" s="108" t="s">
        <v>2695</v>
      </c>
      <c r="C1306" s="109">
        <v>5572</v>
      </c>
      <c r="D1306" s="102">
        <v>0</v>
      </c>
      <c r="E1306" s="96" t="s">
        <v>1301</v>
      </c>
      <c r="F1306" s="111" t="s">
        <v>1302</v>
      </c>
      <c r="G1306" s="88"/>
    </row>
    <row r="1307" spans="1:7" ht="11.25">
      <c r="A1307" s="90">
        <v>240314</v>
      </c>
      <c r="B1307" s="108" t="s">
        <v>2695</v>
      </c>
      <c r="C1307" s="109">
        <v>10550</v>
      </c>
      <c r="D1307" s="102">
        <v>0</v>
      </c>
      <c r="E1307" s="96" t="s">
        <v>1303</v>
      </c>
      <c r="F1307" s="111" t="s">
        <v>1304</v>
      </c>
      <c r="G1307" s="88"/>
    </row>
    <row r="1308" spans="1:7" ht="11.25">
      <c r="A1308" s="90">
        <v>240314</v>
      </c>
      <c r="B1308" s="108" t="s">
        <v>2695</v>
      </c>
      <c r="C1308" s="109">
        <v>31603</v>
      </c>
      <c r="D1308" s="102">
        <v>0</v>
      </c>
      <c r="E1308" s="96" t="s">
        <v>2505</v>
      </c>
      <c r="F1308" s="111" t="s">
        <v>1305</v>
      </c>
      <c r="G1308" s="88"/>
    </row>
    <row r="1309" spans="1:7" ht="11.25">
      <c r="A1309" s="90">
        <v>240314</v>
      </c>
      <c r="B1309" s="108" t="s">
        <v>2695</v>
      </c>
      <c r="C1309" s="109">
        <v>11605</v>
      </c>
      <c r="D1309" s="102">
        <v>0</v>
      </c>
      <c r="E1309" s="96" t="s">
        <v>1306</v>
      </c>
      <c r="F1309" s="111" t="s">
        <v>1307</v>
      </c>
      <c r="G1309" s="88"/>
    </row>
    <row r="1310" spans="1:7" ht="11.25">
      <c r="A1310" s="90">
        <v>240314</v>
      </c>
      <c r="B1310" s="108" t="s">
        <v>2695</v>
      </c>
      <c r="C1310" s="109">
        <v>9665</v>
      </c>
      <c r="D1310" s="102">
        <v>0</v>
      </c>
      <c r="E1310" s="96" t="s">
        <v>1308</v>
      </c>
      <c r="F1310" s="111" t="s">
        <v>2715</v>
      </c>
      <c r="G1310" s="88"/>
    </row>
    <row r="1311" spans="1:7" ht="11.25">
      <c r="A1311" s="90">
        <v>240314</v>
      </c>
      <c r="B1311" s="108" t="s">
        <v>2695</v>
      </c>
      <c r="C1311" s="109">
        <v>4936</v>
      </c>
      <c r="D1311" s="102">
        <v>0</v>
      </c>
      <c r="E1311" s="96" t="s">
        <v>1309</v>
      </c>
      <c r="F1311" s="111" t="s">
        <v>1310</v>
      </c>
      <c r="G1311" s="88"/>
    </row>
    <row r="1312" spans="1:7" ht="11.25">
      <c r="A1312" s="90">
        <v>240314</v>
      </c>
      <c r="B1312" s="108" t="s">
        <v>2695</v>
      </c>
      <c r="C1312" s="109">
        <v>5859</v>
      </c>
      <c r="D1312" s="102">
        <v>0</v>
      </c>
      <c r="E1312" s="96" t="s">
        <v>1311</v>
      </c>
      <c r="F1312" s="111" t="s">
        <v>1312</v>
      </c>
      <c r="G1312" s="88"/>
    </row>
    <row r="1313" spans="1:7" ht="11.25">
      <c r="A1313" s="90">
        <v>240314</v>
      </c>
      <c r="B1313" s="108" t="s">
        <v>2695</v>
      </c>
      <c r="C1313" s="109">
        <v>5750</v>
      </c>
      <c r="D1313" s="102">
        <v>0</v>
      </c>
      <c r="E1313" s="96">
        <v>215568855</v>
      </c>
      <c r="F1313" s="111" t="s">
        <v>1313</v>
      </c>
      <c r="G1313" s="88"/>
    </row>
    <row r="1314" spans="1:7" ht="11.25">
      <c r="A1314" s="90">
        <v>240314</v>
      </c>
      <c r="B1314" s="108" t="s">
        <v>2695</v>
      </c>
      <c r="C1314" s="109">
        <v>23208</v>
      </c>
      <c r="D1314" s="102">
        <v>0</v>
      </c>
      <c r="E1314" s="96" t="s">
        <v>1314</v>
      </c>
      <c r="F1314" s="111" t="s">
        <v>1315</v>
      </c>
      <c r="G1314" s="88"/>
    </row>
    <row r="1315" spans="1:7" ht="11.25">
      <c r="A1315" s="90">
        <v>240314</v>
      </c>
      <c r="B1315" s="108" t="s">
        <v>2695</v>
      </c>
      <c r="C1315" s="109">
        <v>1750</v>
      </c>
      <c r="D1315" s="102">
        <v>0</v>
      </c>
      <c r="E1315" s="96" t="s">
        <v>1316</v>
      </c>
      <c r="F1315" s="111" t="s">
        <v>1317</v>
      </c>
      <c r="G1315" s="88"/>
    </row>
    <row r="1316" spans="1:7" ht="11.25">
      <c r="A1316" s="90">
        <v>240314</v>
      </c>
      <c r="B1316" s="108" t="s">
        <v>2695</v>
      </c>
      <c r="C1316" s="109">
        <v>6482</v>
      </c>
      <c r="D1316" s="102">
        <v>0</v>
      </c>
      <c r="E1316" s="96" t="s">
        <v>1318</v>
      </c>
      <c r="F1316" s="111" t="s">
        <v>335</v>
      </c>
      <c r="G1316" s="88"/>
    </row>
    <row r="1317" spans="1:7" ht="11.25">
      <c r="A1317" s="90">
        <v>240314</v>
      </c>
      <c r="B1317" s="108" t="s">
        <v>2695</v>
      </c>
      <c r="C1317" s="109">
        <v>9757</v>
      </c>
      <c r="D1317" s="102">
        <v>0</v>
      </c>
      <c r="E1317" s="96" t="s">
        <v>1319</v>
      </c>
      <c r="F1317" s="111" t="s">
        <v>1320</v>
      </c>
      <c r="G1317" s="88"/>
    </row>
    <row r="1318" spans="1:7" ht="11.25">
      <c r="A1318" s="90">
        <v>240314</v>
      </c>
      <c r="B1318" s="108" t="s">
        <v>2695</v>
      </c>
      <c r="C1318" s="109">
        <v>16460</v>
      </c>
      <c r="D1318" s="102">
        <v>0</v>
      </c>
      <c r="E1318" s="96">
        <v>211070110</v>
      </c>
      <c r="F1318" s="111" t="s">
        <v>356</v>
      </c>
      <c r="G1318" s="88"/>
    </row>
    <row r="1319" spans="1:7" ht="11.25">
      <c r="A1319" s="90">
        <v>240314</v>
      </c>
      <c r="B1319" s="108" t="s">
        <v>2695</v>
      </c>
      <c r="C1319" s="109">
        <v>25363</v>
      </c>
      <c r="D1319" s="102">
        <v>0</v>
      </c>
      <c r="E1319" s="96">
        <v>212470124</v>
      </c>
      <c r="F1319" s="111" t="s">
        <v>1321</v>
      </c>
      <c r="G1319" s="88"/>
    </row>
    <row r="1320" spans="1:7" ht="11.25">
      <c r="A1320" s="90">
        <v>240314</v>
      </c>
      <c r="B1320" s="108" t="s">
        <v>2695</v>
      </c>
      <c r="C1320" s="109">
        <v>11731</v>
      </c>
      <c r="D1320" s="102">
        <v>0</v>
      </c>
      <c r="E1320" s="96">
        <v>210470204</v>
      </c>
      <c r="F1320" s="111" t="s">
        <v>1322</v>
      </c>
      <c r="G1320" s="88"/>
    </row>
    <row r="1321" spans="1:7" ht="11.25">
      <c r="A1321" s="90">
        <v>240314</v>
      </c>
      <c r="B1321" s="108" t="s">
        <v>2695</v>
      </c>
      <c r="C1321" s="109">
        <v>79069</v>
      </c>
      <c r="D1321" s="102">
        <v>0</v>
      </c>
      <c r="E1321" s="96">
        <v>211570215</v>
      </c>
      <c r="F1321" s="111" t="s">
        <v>1323</v>
      </c>
      <c r="G1321" s="88"/>
    </row>
    <row r="1322" spans="1:7" ht="11.25">
      <c r="A1322" s="90">
        <v>240314</v>
      </c>
      <c r="B1322" s="108" t="s">
        <v>2695</v>
      </c>
      <c r="C1322" s="109">
        <v>18309</v>
      </c>
      <c r="D1322" s="102">
        <v>0</v>
      </c>
      <c r="E1322" s="96" t="s">
        <v>1324</v>
      </c>
      <c r="F1322" s="111" t="s">
        <v>1325</v>
      </c>
      <c r="G1322" s="88"/>
    </row>
    <row r="1323" spans="1:7" ht="11.25">
      <c r="A1323" s="90">
        <v>240314</v>
      </c>
      <c r="B1323" s="108" t="s">
        <v>2695</v>
      </c>
      <c r="C1323" s="109">
        <v>8418</v>
      </c>
      <c r="D1323" s="102">
        <v>0</v>
      </c>
      <c r="E1323" s="96">
        <v>213070230</v>
      </c>
      <c r="F1323" s="111" t="s">
        <v>1326</v>
      </c>
      <c r="G1323" s="88"/>
    </row>
    <row r="1324" spans="1:7" ht="11.25">
      <c r="A1324" s="90">
        <v>240314</v>
      </c>
      <c r="B1324" s="108" t="s">
        <v>2695</v>
      </c>
      <c r="C1324" s="109">
        <v>14061</v>
      </c>
      <c r="D1324" s="102">
        <v>0</v>
      </c>
      <c r="E1324" s="96">
        <v>213370233</v>
      </c>
      <c r="F1324" s="111" t="s">
        <v>1327</v>
      </c>
      <c r="G1324" s="88"/>
    </row>
    <row r="1325" spans="1:7" ht="11.25">
      <c r="A1325" s="90">
        <v>240314</v>
      </c>
      <c r="B1325" s="108" t="s">
        <v>2695</v>
      </c>
      <c r="C1325" s="109">
        <v>31445</v>
      </c>
      <c r="D1325" s="102">
        <v>0</v>
      </c>
      <c r="E1325" s="96">
        <v>213570235</v>
      </c>
      <c r="F1325" s="111" t="s">
        <v>1328</v>
      </c>
      <c r="G1325" s="88"/>
    </row>
    <row r="1326" spans="1:7" ht="11.25">
      <c r="A1326" s="90">
        <v>240314</v>
      </c>
      <c r="B1326" s="108" t="s">
        <v>2695</v>
      </c>
      <c r="C1326" s="109">
        <v>29437</v>
      </c>
      <c r="D1326" s="102">
        <v>0</v>
      </c>
      <c r="E1326" s="96">
        <v>216570265</v>
      </c>
      <c r="F1326" s="111" t="s">
        <v>1329</v>
      </c>
      <c r="G1326" s="88"/>
    </row>
    <row r="1327" spans="1:7" ht="11.25">
      <c r="A1327" s="90">
        <v>240314</v>
      </c>
      <c r="B1327" s="108" t="s">
        <v>2695</v>
      </c>
      <c r="C1327" s="109">
        <v>20581</v>
      </c>
      <c r="D1327" s="102">
        <v>0</v>
      </c>
      <c r="E1327" s="96">
        <v>210070400</v>
      </c>
      <c r="F1327" s="111" t="s">
        <v>117</v>
      </c>
      <c r="G1327" s="88"/>
    </row>
    <row r="1328" spans="1:7" ht="11.25">
      <c r="A1328" s="90">
        <v>240314</v>
      </c>
      <c r="B1328" s="108" t="s">
        <v>2695</v>
      </c>
      <c r="C1328" s="109">
        <v>38729</v>
      </c>
      <c r="D1328" s="102">
        <v>0</v>
      </c>
      <c r="E1328" s="96">
        <v>211870418</v>
      </c>
      <c r="F1328" s="111" t="s">
        <v>1330</v>
      </c>
      <c r="G1328" s="88"/>
    </row>
    <row r="1329" spans="1:7" ht="11.25">
      <c r="A1329" s="90">
        <v>240314</v>
      </c>
      <c r="B1329" s="108" t="s">
        <v>2695</v>
      </c>
      <c r="C1329" s="109">
        <v>75012</v>
      </c>
      <c r="D1329" s="102">
        <v>0</v>
      </c>
      <c r="E1329" s="96">
        <v>212970429</v>
      </c>
      <c r="F1329" s="111" t="s">
        <v>1331</v>
      </c>
      <c r="G1329" s="88"/>
    </row>
    <row r="1330" spans="1:7" ht="11.25">
      <c r="A1330" s="90">
        <v>240314</v>
      </c>
      <c r="B1330" s="108" t="s">
        <v>2695</v>
      </c>
      <c r="C1330" s="109">
        <v>20993</v>
      </c>
      <c r="D1330" s="102">
        <v>0</v>
      </c>
      <c r="E1330" s="96">
        <v>217370473</v>
      </c>
      <c r="F1330" s="111" t="s">
        <v>1332</v>
      </c>
      <c r="G1330" s="88"/>
    </row>
    <row r="1331" spans="1:7" ht="11.25">
      <c r="A1331" s="90">
        <v>240314</v>
      </c>
      <c r="B1331" s="108" t="s">
        <v>2695</v>
      </c>
      <c r="C1331" s="109">
        <v>41572</v>
      </c>
      <c r="D1331" s="102">
        <v>0</v>
      </c>
      <c r="E1331" s="96">
        <v>210870508</v>
      </c>
      <c r="F1331" s="111" t="s">
        <v>1333</v>
      </c>
      <c r="G1331" s="88"/>
    </row>
    <row r="1332" spans="1:7" ht="11.25">
      <c r="A1332" s="90">
        <v>240314</v>
      </c>
      <c r="B1332" s="108" t="s">
        <v>2695</v>
      </c>
      <c r="C1332" s="109">
        <v>23301</v>
      </c>
      <c r="D1332" s="102">
        <v>0</v>
      </c>
      <c r="E1332" s="96">
        <v>212370523</v>
      </c>
      <c r="F1332" s="111" t="s">
        <v>1334</v>
      </c>
      <c r="G1332" s="88"/>
    </row>
    <row r="1333" spans="1:7" ht="11.25">
      <c r="A1333" s="90">
        <v>240314</v>
      </c>
      <c r="B1333" s="108" t="s">
        <v>2695</v>
      </c>
      <c r="C1333" s="109">
        <v>67776</v>
      </c>
      <c r="D1333" s="102">
        <v>0</v>
      </c>
      <c r="E1333" s="96">
        <v>217070670</v>
      </c>
      <c r="F1333" s="111" t="s">
        <v>1335</v>
      </c>
      <c r="G1333" s="88"/>
    </row>
    <row r="1334" spans="1:7" ht="11.25">
      <c r="A1334" s="90">
        <v>240314</v>
      </c>
      <c r="B1334" s="108" t="s">
        <v>2695</v>
      </c>
      <c r="C1334" s="109">
        <v>46512</v>
      </c>
      <c r="D1334" s="102">
        <v>0</v>
      </c>
      <c r="E1334" s="96">
        <v>217870678</v>
      </c>
      <c r="F1334" s="111" t="s">
        <v>1336</v>
      </c>
      <c r="G1334" s="88"/>
    </row>
    <row r="1335" spans="1:7" ht="11.25">
      <c r="A1335" s="90">
        <v>240314</v>
      </c>
      <c r="B1335" s="108" t="s">
        <v>2695</v>
      </c>
      <c r="C1335" s="109">
        <v>21679</v>
      </c>
      <c r="D1335" s="102">
        <v>0</v>
      </c>
      <c r="E1335" s="96">
        <v>210270702</v>
      </c>
      <c r="F1335" s="111" t="s">
        <v>1337</v>
      </c>
      <c r="G1335" s="88"/>
    </row>
    <row r="1336" spans="1:7" ht="11.25">
      <c r="A1336" s="90">
        <v>240314</v>
      </c>
      <c r="B1336" s="108" t="s">
        <v>2695</v>
      </c>
      <c r="C1336" s="109">
        <v>76732</v>
      </c>
      <c r="D1336" s="102">
        <v>0</v>
      </c>
      <c r="E1336" s="96">
        <v>210870708</v>
      </c>
      <c r="F1336" s="111" t="s">
        <v>1338</v>
      </c>
      <c r="G1336" s="88"/>
    </row>
    <row r="1337" spans="1:7" ht="11.25">
      <c r="A1337" s="90">
        <v>240314</v>
      </c>
      <c r="B1337" s="108" t="s">
        <v>2695</v>
      </c>
      <c r="C1337" s="109">
        <v>98189</v>
      </c>
      <c r="D1337" s="102">
        <v>0</v>
      </c>
      <c r="E1337" s="96">
        <v>211370713</v>
      </c>
      <c r="F1337" s="111" t="s">
        <v>1339</v>
      </c>
      <c r="G1337" s="88"/>
    </row>
    <row r="1338" spans="1:7" ht="11.25">
      <c r="A1338" s="90">
        <v>240314</v>
      </c>
      <c r="B1338" s="108" t="s">
        <v>2695</v>
      </c>
      <c r="C1338" s="109">
        <v>30123</v>
      </c>
      <c r="D1338" s="102">
        <v>0</v>
      </c>
      <c r="E1338" s="96">
        <v>211770717</v>
      </c>
      <c r="F1338" s="111" t="s">
        <v>170</v>
      </c>
      <c r="G1338" s="88"/>
    </row>
    <row r="1339" spans="1:7" ht="11.25">
      <c r="A1339" s="90">
        <v>240314</v>
      </c>
      <c r="B1339" s="108" t="s">
        <v>2695</v>
      </c>
      <c r="C1339" s="109">
        <v>44095</v>
      </c>
      <c r="D1339" s="102">
        <v>0</v>
      </c>
      <c r="E1339" s="96">
        <v>214270742</v>
      </c>
      <c r="F1339" s="111" t="s">
        <v>1340</v>
      </c>
      <c r="G1339" s="88"/>
    </row>
    <row r="1340" spans="1:7" ht="11.25">
      <c r="A1340" s="90">
        <v>240314</v>
      </c>
      <c r="B1340" s="108" t="s">
        <v>2695</v>
      </c>
      <c r="C1340" s="109">
        <v>54238</v>
      </c>
      <c r="D1340" s="102">
        <v>0</v>
      </c>
      <c r="E1340" s="96">
        <v>217170771</v>
      </c>
      <c r="F1340" s="111" t="s">
        <v>2715</v>
      </c>
      <c r="G1340" s="88"/>
    </row>
    <row r="1341" spans="1:7" ht="11.25">
      <c r="A1341" s="90">
        <v>240314</v>
      </c>
      <c r="B1341" s="108" t="s">
        <v>2695</v>
      </c>
      <c r="C1341" s="109">
        <v>41682</v>
      </c>
      <c r="D1341" s="102">
        <v>0</v>
      </c>
      <c r="E1341" s="96">
        <v>212070820</v>
      </c>
      <c r="F1341" s="111" t="s">
        <v>1341</v>
      </c>
      <c r="G1341" s="88"/>
    </row>
    <row r="1342" spans="1:7" ht="11.25">
      <c r="A1342" s="90">
        <v>240314</v>
      </c>
      <c r="B1342" s="108" t="s">
        <v>2695</v>
      </c>
      <c r="C1342" s="109">
        <v>33912</v>
      </c>
      <c r="D1342" s="102">
        <v>0</v>
      </c>
      <c r="E1342" s="96">
        <v>212370823</v>
      </c>
      <c r="F1342" s="111" t="s">
        <v>1342</v>
      </c>
      <c r="G1342" s="88"/>
    </row>
    <row r="1343" spans="1:7" ht="11.25">
      <c r="A1343" s="90">
        <v>240314</v>
      </c>
      <c r="B1343" s="108" t="s">
        <v>2695</v>
      </c>
      <c r="C1343" s="109">
        <v>5331</v>
      </c>
      <c r="D1343" s="102">
        <v>0</v>
      </c>
      <c r="E1343" s="96">
        <v>212473024</v>
      </c>
      <c r="F1343" s="111" t="s">
        <v>1343</v>
      </c>
      <c r="G1343" s="88"/>
    </row>
    <row r="1344" spans="1:7" ht="11.25">
      <c r="A1344" s="90">
        <v>240314</v>
      </c>
      <c r="B1344" s="108" t="s">
        <v>2695</v>
      </c>
      <c r="C1344" s="109">
        <v>11057</v>
      </c>
      <c r="D1344" s="102">
        <v>0</v>
      </c>
      <c r="E1344" s="96">
        <v>212673026</v>
      </c>
      <c r="F1344" s="111" t="s">
        <v>1344</v>
      </c>
      <c r="G1344" s="88"/>
    </row>
    <row r="1345" spans="1:7" ht="11.25">
      <c r="A1345" s="90">
        <v>240314</v>
      </c>
      <c r="B1345" s="108" t="s">
        <v>2695</v>
      </c>
      <c r="C1345" s="109">
        <v>9531</v>
      </c>
      <c r="D1345" s="102">
        <v>0</v>
      </c>
      <c r="E1345" s="96">
        <v>213073030</v>
      </c>
      <c r="F1345" s="111" t="s">
        <v>1345</v>
      </c>
      <c r="G1345" s="88"/>
    </row>
    <row r="1346" spans="1:7" ht="11.25">
      <c r="A1346" s="90">
        <v>240314</v>
      </c>
      <c r="B1346" s="108" t="s">
        <v>2695</v>
      </c>
      <c r="C1346" s="109">
        <v>12069</v>
      </c>
      <c r="D1346" s="102">
        <v>0</v>
      </c>
      <c r="E1346" s="96">
        <v>214373043</v>
      </c>
      <c r="F1346" s="111" t="s">
        <v>1346</v>
      </c>
      <c r="G1346" s="88"/>
    </row>
    <row r="1347" spans="1:7" ht="11.25">
      <c r="A1347" s="90">
        <v>240314</v>
      </c>
      <c r="B1347" s="108" t="s">
        <v>2695</v>
      </c>
      <c r="C1347" s="109">
        <v>17057</v>
      </c>
      <c r="D1347" s="102">
        <v>0</v>
      </c>
      <c r="E1347" s="96">
        <v>215573055</v>
      </c>
      <c r="F1347" s="111" t="s">
        <v>1347</v>
      </c>
      <c r="G1347" s="88"/>
    </row>
    <row r="1348" spans="1:7" ht="11.25">
      <c r="A1348" s="90">
        <v>240314</v>
      </c>
      <c r="B1348" s="108" t="s">
        <v>2695</v>
      </c>
      <c r="C1348" s="109">
        <v>32275</v>
      </c>
      <c r="D1348" s="102">
        <v>0</v>
      </c>
      <c r="E1348" s="96">
        <v>216773067</v>
      </c>
      <c r="F1348" s="111" t="s">
        <v>1348</v>
      </c>
      <c r="G1348" s="88"/>
    </row>
    <row r="1349" spans="1:7" ht="11.25">
      <c r="A1349" s="90">
        <v>240314</v>
      </c>
      <c r="B1349" s="108" t="s">
        <v>2695</v>
      </c>
      <c r="C1349" s="109">
        <v>21144</v>
      </c>
      <c r="D1349" s="102">
        <v>0</v>
      </c>
      <c r="E1349" s="96">
        <v>212473124</v>
      </c>
      <c r="F1349" s="111" t="s">
        <v>1349</v>
      </c>
      <c r="G1349" s="88"/>
    </row>
    <row r="1350" spans="1:7" ht="11.25">
      <c r="A1350" s="90">
        <v>240314</v>
      </c>
      <c r="B1350" s="108" t="s">
        <v>2695</v>
      </c>
      <c r="C1350" s="109">
        <v>9787</v>
      </c>
      <c r="D1350" s="102">
        <v>0</v>
      </c>
      <c r="E1350" s="96">
        <v>214873148</v>
      </c>
      <c r="F1350" s="111" t="s">
        <v>1350</v>
      </c>
      <c r="G1350" s="88"/>
    </row>
    <row r="1351" spans="1:7" ht="11.25">
      <c r="A1351" s="90">
        <v>240314</v>
      </c>
      <c r="B1351" s="108" t="s">
        <v>2695</v>
      </c>
      <c r="C1351" s="109">
        <v>7828</v>
      </c>
      <c r="D1351" s="102">
        <v>0</v>
      </c>
      <c r="E1351" s="96">
        <v>215273152</v>
      </c>
      <c r="F1351" s="111" t="s">
        <v>1351</v>
      </c>
      <c r="G1351" s="88"/>
    </row>
    <row r="1352" spans="1:7" ht="11.25">
      <c r="A1352" s="90">
        <v>240314</v>
      </c>
      <c r="B1352" s="108" t="s">
        <v>2695</v>
      </c>
      <c r="C1352" s="109">
        <v>72024</v>
      </c>
      <c r="D1352" s="102">
        <v>0</v>
      </c>
      <c r="E1352" s="96">
        <v>216873168</v>
      </c>
      <c r="F1352" s="111" t="s">
        <v>1352</v>
      </c>
      <c r="G1352" s="88"/>
    </row>
    <row r="1353" spans="1:7" ht="11.25">
      <c r="A1353" s="90">
        <v>240314</v>
      </c>
      <c r="B1353" s="108" t="s">
        <v>2695</v>
      </c>
      <c r="C1353" s="109">
        <v>11448</v>
      </c>
      <c r="D1353" s="102">
        <v>0</v>
      </c>
      <c r="E1353" s="96">
        <v>210073200</v>
      </c>
      <c r="F1353" s="111" t="s">
        <v>1353</v>
      </c>
      <c r="G1353" s="88"/>
    </row>
    <row r="1354" spans="1:7" ht="11.25">
      <c r="A1354" s="90">
        <v>240314</v>
      </c>
      <c r="B1354" s="108" t="s">
        <v>2695</v>
      </c>
      <c r="C1354" s="109">
        <v>55323</v>
      </c>
      <c r="D1354" s="102">
        <v>0</v>
      </c>
      <c r="E1354" s="96">
        <v>211773217</v>
      </c>
      <c r="F1354" s="111" t="s">
        <v>1354</v>
      </c>
      <c r="G1354" s="88"/>
    </row>
    <row r="1355" spans="1:7" ht="11.25">
      <c r="A1355" s="90">
        <v>240314</v>
      </c>
      <c r="B1355" s="108" t="s">
        <v>2695</v>
      </c>
      <c r="C1355" s="109">
        <v>12590</v>
      </c>
      <c r="D1355" s="102">
        <v>0</v>
      </c>
      <c r="E1355" s="96">
        <v>212673226</v>
      </c>
      <c r="F1355" s="111" t="s">
        <v>1355</v>
      </c>
      <c r="G1355" s="88"/>
    </row>
    <row r="1356" spans="1:7" ht="11.25">
      <c r="A1356" s="90">
        <v>240314</v>
      </c>
      <c r="B1356" s="108" t="s">
        <v>2695</v>
      </c>
      <c r="C1356" s="109">
        <v>10592</v>
      </c>
      <c r="D1356" s="102">
        <v>0</v>
      </c>
      <c r="E1356" s="96">
        <v>213673236</v>
      </c>
      <c r="F1356" s="111" t="s">
        <v>1356</v>
      </c>
      <c r="G1356" s="88"/>
    </row>
    <row r="1357" spans="1:7" ht="11.25">
      <c r="A1357" s="90">
        <v>240314</v>
      </c>
      <c r="B1357" s="108" t="s">
        <v>2695</v>
      </c>
      <c r="C1357" s="109">
        <v>71464</v>
      </c>
      <c r="D1357" s="102">
        <v>0</v>
      </c>
      <c r="E1357" s="96">
        <v>216873268</v>
      </c>
      <c r="F1357" s="111" t="s">
        <v>1357</v>
      </c>
      <c r="G1357" s="88"/>
    </row>
    <row r="1358" spans="1:7" ht="11.25">
      <c r="A1358" s="90">
        <v>240314</v>
      </c>
      <c r="B1358" s="108" t="s">
        <v>2695</v>
      </c>
      <c r="C1358" s="109">
        <v>10560</v>
      </c>
      <c r="D1358" s="102">
        <v>0</v>
      </c>
      <c r="E1358" s="96">
        <v>217073270</v>
      </c>
      <c r="F1358" s="111" t="s">
        <v>1358</v>
      </c>
      <c r="G1358" s="88"/>
    </row>
    <row r="1359" spans="1:7" ht="11.25">
      <c r="A1359" s="90">
        <v>240314</v>
      </c>
      <c r="B1359" s="108" t="s">
        <v>2695</v>
      </c>
      <c r="C1359" s="109">
        <v>26302</v>
      </c>
      <c r="D1359" s="102">
        <v>0</v>
      </c>
      <c r="E1359" s="96">
        <v>217573275</v>
      </c>
      <c r="F1359" s="111" t="s">
        <v>1359</v>
      </c>
      <c r="G1359" s="88"/>
    </row>
    <row r="1360" spans="1:7" ht="11.25">
      <c r="A1360" s="90">
        <v>240314</v>
      </c>
      <c r="B1360" s="108" t="s">
        <v>2695</v>
      </c>
      <c r="C1360" s="109">
        <v>34580</v>
      </c>
      <c r="D1360" s="102">
        <v>0</v>
      </c>
      <c r="E1360" s="96">
        <v>218373283</v>
      </c>
      <c r="F1360" s="111" t="s">
        <v>1360</v>
      </c>
      <c r="G1360" s="88"/>
    </row>
    <row r="1361" spans="1:7" ht="11.25">
      <c r="A1361" s="90">
        <v>240314</v>
      </c>
      <c r="B1361" s="108" t="s">
        <v>2695</v>
      </c>
      <c r="C1361" s="109">
        <v>40683</v>
      </c>
      <c r="D1361" s="102">
        <v>0</v>
      </c>
      <c r="E1361" s="96">
        <v>211973319</v>
      </c>
      <c r="F1361" s="111" t="s">
        <v>1361</v>
      </c>
      <c r="G1361" s="88"/>
    </row>
    <row r="1362" spans="1:7" ht="11.25">
      <c r="A1362" s="90">
        <v>240314</v>
      </c>
      <c r="B1362" s="108" t="s">
        <v>2695</v>
      </c>
      <c r="C1362" s="109">
        <v>9317</v>
      </c>
      <c r="D1362" s="102">
        <v>0</v>
      </c>
      <c r="E1362" s="96">
        <v>214773347</v>
      </c>
      <c r="F1362" s="111" t="s">
        <v>1362</v>
      </c>
      <c r="G1362" s="88"/>
    </row>
    <row r="1363" spans="1:7" ht="11.25">
      <c r="A1363" s="90">
        <v>240314</v>
      </c>
      <c r="B1363" s="108" t="s">
        <v>2695</v>
      </c>
      <c r="C1363" s="109">
        <v>29288</v>
      </c>
      <c r="D1363" s="102">
        <v>0</v>
      </c>
      <c r="E1363" s="96">
        <v>214973349</v>
      </c>
      <c r="F1363" s="111" t="s">
        <v>1363</v>
      </c>
      <c r="G1363" s="88"/>
    </row>
    <row r="1364" spans="1:7" ht="11.25">
      <c r="A1364" s="90">
        <v>240314</v>
      </c>
      <c r="B1364" s="108" t="s">
        <v>2695</v>
      </c>
      <c r="C1364" s="109">
        <v>16090</v>
      </c>
      <c r="D1364" s="102">
        <v>0</v>
      </c>
      <c r="E1364" s="96">
        <v>215273352</v>
      </c>
      <c r="F1364" s="111" t="s">
        <v>1364</v>
      </c>
      <c r="G1364" s="88"/>
    </row>
    <row r="1365" spans="1:7" ht="11.25">
      <c r="A1365" s="90">
        <v>240314</v>
      </c>
      <c r="B1365" s="108" t="s">
        <v>2695</v>
      </c>
      <c r="C1365" s="109">
        <v>21973</v>
      </c>
      <c r="D1365" s="102">
        <v>0</v>
      </c>
      <c r="E1365" s="96">
        <v>210873408</v>
      </c>
      <c r="F1365" s="111" t="s">
        <v>1365</v>
      </c>
      <c r="G1365" s="88"/>
    </row>
    <row r="1366" spans="1:7" ht="11.25">
      <c r="A1366" s="90">
        <v>240314</v>
      </c>
      <c r="B1366" s="108" t="s">
        <v>2695</v>
      </c>
      <c r="C1366" s="109">
        <v>48765</v>
      </c>
      <c r="D1366" s="102">
        <v>0</v>
      </c>
      <c r="E1366" s="96">
        <v>211173411</v>
      </c>
      <c r="F1366" s="111" t="s">
        <v>1366</v>
      </c>
      <c r="G1366" s="88"/>
    </row>
    <row r="1367" spans="1:7" ht="11.25">
      <c r="A1367" s="90">
        <v>240314</v>
      </c>
      <c r="B1367" s="108" t="s">
        <v>2695</v>
      </c>
      <c r="C1367" s="109">
        <v>36679</v>
      </c>
      <c r="D1367" s="102">
        <v>0</v>
      </c>
      <c r="E1367" s="96">
        <v>214373443</v>
      </c>
      <c r="F1367" s="111" t="s">
        <v>1367</v>
      </c>
      <c r="G1367" s="88"/>
    </row>
    <row r="1368" spans="1:7" ht="11.25">
      <c r="A1368" s="90">
        <v>240314</v>
      </c>
      <c r="B1368" s="108" t="s">
        <v>2695</v>
      </c>
      <c r="C1368" s="109">
        <v>35933</v>
      </c>
      <c r="D1368" s="102">
        <v>0</v>
      </c>
      <c r="E1368" s="96">
        <v>214973449</v>
      </c>
      <c r="F1368" s="111" t="s">
        <v>1368</v>
      </c>
      <c r="G1368" s="88"/>
    </row>
    <row r="1369" spans="1:7" ht="11.25">
      <c r="A1369" s="90">
        <v>240314</v>
      </c>
      <c r="B1369" s="108" t="s">
        <v>2695</v>
      </c>
      <c r="C1369" s="109">
        <v>6483</v>
      </c>
      <c r="D1369" s="102">
        <v>0</v>
      </c>
      <c r="E1369" s="96">
        <v>216173461</v>
      </c>
      <c r="F1369" s="111" t="s">
        <v>1369</v>
      </c>
      <c r="G1369" s="88"/>
    </row>
    <row r="1370" spans="1:7" ht="11.25">
      <c r="A1370" s="90">
        <v>240314</v>
      </c>
      <c r="B1370" s="108" t="s">
        <v>2695</v>
      </c>
      <c r="C1370" s="109">
        <v>24874</v>
      </c>
      <c r="D1370" s="102">
        <v>0</v>
      </c>
      <c r="E1370" s="96">
        <v>218373483</v>
      </c>
      <c r="F1370" s="111" t="s">
        <v>1370</v>
      </c>
      <c r="G1370" s="88"/>
    </row>
    <row r="1371" spans="1:7" ht="11.25">
      <c r="A1371" s="90">
        <v>240314</v>
      </c>
      <c r="B1371" s="108" t="s">
        <v>2695</v>
      </c>
      <c r="C1371" s="109">
        <v>55797</v>
      </c>
      <c r="D1371" s="102">
        <v>0</v>
      </c>
      <c r="E1371" s="96">
        <v>210473504</v>
      </c>
      <c r="F1371" s="111" t="s">
        <v>1371</v>
      </c>
      <c r="G1371" s="88"/>
    </row>
    <row r="1372" spans="1:7" ht="11.25">
      <c r="A1372" s="90">
        <v>240314</v>
      </c>
      <c r="B1372" s="108" t="s">
        <v>2695</v>
      </c>
      <c r="C1372" s="109">
        <v>10959</v>
      </c>
      <c r="D1372" s="102">
        <v>0</v>
      </c>
      <c r="E1372" s="96">
        <v>212073520</v>
      </c>
      <c r="F1372" s="111" t="s">
        <v>1372</v>
      </c>
      <c r="G1372" s="88"/>
    </row>
    <row r="1373" spans="1:7" ht="11.25">
      <c r="A1373" s="90">
        <v>240314</v>
      </c>
      <c r="B1373" s="108" t="s">
        <v>2695</v>
      </c>
      <c r="C1373" s="109">
        <v>5936</v>
      </c>
      <c r="D1373" s="102">
        <v>0</v>
      </c>
      <c r="E1373" s="96">
        <v>214773547</v>
      </c>
      <c r="F1373" s="111" t="s">
        <v>1373</v>
      </c>
      <c r="G1373" s="88"/>
    </row>
    <row r="1374" spans="1:7" ht="11.25">
      <c r="A1374" s="90">
        <v>240314</v>
      </c>
      <c r="B1374" s="108" t="s">
        <v>2695</v>
      </c>
      <c r="C1374" s="109">
        <v>41321</v>
      </c>
      <c r="D1374" s="102">
        <v>0</v>
      </c>
      <c r="E1374" s="96">
        <v>215573555</v>
      </c>
      <c r="F1374" s="111" t="s">
        <v>1374</v>
      </c>
      <c r="G1374" s="88"/>
    </row>
    <row r="1375" spans="1:7" ht="11.25">
      <c r="A1375" s="90">
        <v>240314</v>
      </c>
      <c r="B1375" s="108" t="s">
        <v>2695</v>
      </c>
      <c r="C1375" s="109">
        <v>11067</v>
      </c>
      <c r="D1375" s="102">
        <v>0</v>
      </c>
      <c r="E1375" s="96">
        <v>216373563</v>
      </c>
      <c r="F1375" s="111" t="s">
        <v>1375</v>
      </c>
      <c r="G1375" s="88"/>
    </row>
    <row r="1376" spans="1:7" ht="11.25">
      <c r="A1376" s="90">
        <v>240314</v>
      </c>
      <c r="B1376" s="108" t="s">
        <v>2695</v>
      </c>
      <c r="C1376" s="109">
        <v>27042</v>
      </c>
      <c r="D1376" s="102">
        <v>0</v>
      </c>
      <c r="E1376" s="96">
        <v>218573585</v>
      </c>
      <c r="F1376" s="111" t="s">
        <v>1376</v>
      </c>
      <c r="G1376" s="88"/>
    </row>
    <row r="1377" spans="1:7" ht="11.25">
      <c r="A1377" s="90">
        <v>240314</v>
      </c>
      <c r="B1377" s="108" t="s">
        <v>2695</v>
      </c>
      <c r="C1377" s="109">
        <v>40580</v>
      </c>
      <c r="D1377" s="102">
        <v>0</v>
      </c>
      <c r="E1377" s="96">
        <v>211673616</v>
      </c>
      <c r="F1377" s="111" t="s">
        <v>1377</v>
      </c>
      <c r="G1377" s="88"/>
    </row>
    <row r="1378" spans="1:7" ht="11.25">
      <c r="A1378" s="90">
        <v>240314</v>
      </c>
      <c r="B1378" s="108" t="s">
        <v>2695</v>
      </c>
      <c r="C1378" s="109">
        <v>8143</v>
      </c>
      <c r="D1378" s="102">
        <v>0</v>
      </c>
      <c r="E1378" s="96">
        <v>212273622</v>
      </c>
      <c r="F1378" s="111" t="s">
        <v>1378</v>
      </c>
      <c r="G1378" s="88"/>
    </row>
    <row r="1379" spans="1:7" ht="11.25">
      <c r="A1379" s="90">
        <v>240314</v>
      </c>
      <c r="B1379" s="108" t="s">
        <v>2695</v>
      </c>
      <c r="C1379" s="109">
        <v>32563</v>
      </c>
      <c r="D1379" s="102">
        <v>0</v>
      </c>
      <c r="E1379" s="96">
        <v>212473624</v>
      </c>
      <c r="F1379" s="111" t="s">
        <v>1379</v>
      </c>
      <c r="G1379" s="88"/>
    </row>
    <row r="1380" spans="1:7" ht="11.25">
      <c r="A1380" s="90">
        <v>240314</v>
      </c>
      <c r="B1380" s="108" t="s">
        <v>2695</v>
      </c>
      <c r="C1380" s="109">
        <v>15394</v>
      </c>
      <c r="D1380" s="102">
        <v>0</v>
      </c>
      <c r="E1380" s="96">
        <v>217173671</v>
      </c>
      <c r="F1380" s="111" t="s">
        <v>1380</v>
      </c>
      <c r="G1380" s="88"/>
    </row>
    <row r="1381" spans="1:7" ht="11.25">
      <c r="A1381" s="90">
        <v>240314</v>
      </c>
      <c r="B1381" s="108" t="s">
        <v>2695</v>
      </c>
      <c r="C1381" s="109">
        <v>0</v>
      </c>
      <c r="D1381" s="102">
        <v>0</v>
      </c>
      <c r="E1381" s="96">
        <v>217573675</v>
      </c>
      <c r="F1381" s="111" t="s">
        <v>1381</v>
      </c>
      <c r="G1381" s="88"/>
    </row>
    <row r="1382" spans="1:7" ht="11.25">
      <c r="A1382" s="90">
        <v>240314</v>
      </c>
      <c r="B1382" s="108" t="s">
        <v>2695</v>
      </c>
      <c r="C1382" s="109">
        <v>18874</v>
      </c>
      <c r="D1382" s="102">
        <v>0</v>
      </c>
      <c r="E1382" s="96">
        <v>217873678</v>
      </c>
      <c r="F1382" s="111" t="s">
        <v>168</v>
      </c>
      <c r="G1382" s="88"/>
    </row>
    <row r="1383" spans="1:7" ht="11.25">
      <c r="A1383" s="90">
        <v>240314</v>
      </c>
      <c r="B1383" s="108" t="s">
        <v>2695</v>
      </c>
      <c r="C1383" s="109">
        <v>8457</v>
      </c>
      <c r="D1383" s="102">
        <v>0</v>
      </c>
      <c r="E1383" s="96">
        <v>218673686</v>
      </c>
      <c r="F1383" s="111" t="s">
        <v>1382</v>
      </c>
      <c r="G1383" s="88"/>
    </row>
    <row r="1384" spans="1:7" ht="11.25">
      <c r="A1384" s="90">
        <v>240314</v>
      </c>
      <c r="B1384" s="108" t="s">
        <v>2695</v>
      </c>
      <c r="C1384" s="109">
        <v>6604</v>
      </c>
      <c r="D1384" s="102">
        <v>0</v>
      </c>
      <c r="E1384" s="96">
        <v>217073770</v>
      </c>
      <c r="F1384" s="111" t="s">
        <v>596</v>
      </c>
      <c r="G1384" s="88"/>
    </row>
    <row r="1385" spans="1:7" ht="11.25">
      <c r="A1385" s="90">
        <v>240314</v>
      </c>
      <c r="B1385" s="108" t="s">
        <v>2695</v>
      </c>
      <c r="C1385" s="109">
        <v>7315</v>
      </c>
      <c r="D1385" s="102">
        <v>0</v>
      </c>
      <c r="E1385" s="96">
        <v>215473854</v>
      </c>
      <c r="F1385" s="111" t="s">
        <v>1383</v>
      </c>
      <c r="G1385" s="88"/>
    </row>
    <row r="1386" spans="1:7" ht="11.25">
      <c r="A1386" s="90">
        <v>240314</v>
      </c>
      <c r="B1386" s="108" t="s">
        <v>2695</v>
      </c>
      <c r="C1386" s="109">
        <v>17179</v>
      </c>
      <c r="D1386" s="102">
        <v>0</v>
      </c>
      <c r="E1386" s="96">
        <v>216173861</v>
      </c>
      <c r="F1386" s="111" t="s">
        <v>1384</v>
      </c>
      <c r="G1386" s="88"/>
    </row>
    <row r="1387" spans="1:7" ht="11.25">
      <c r="A1387" s="90">
        <v>240314</v>
      </c>
      <c r="B1387" s="108" t="s">
        <v>2695</v>
      </c>
      <c r="C1387" s="109">
        <v>12850</v>
      </c>
      <c r="D1387" s="102">
        <v>0</v>
      </c>
      <c r="E1387" s="96">
        <v>217073870</v>
      </c>
      <c r="F1387" s="111" t="s">
        <v>1385</v>
      </c>
      <c r="G1387" s="88"/>
    </row>
    <row r="1388" spans="1:7" ht="11.25">
      <c r="A1388" s="90">
        <v>240314</v>
      </c>
      <c r="B1388" s="108" t="s">
        <v>2695</v>
      </c>
      <c r="C1388" s="109">
        <v>6963</v>
      </c>
      <c r="D1388" s="102">
        <v>0</v>
      </c>
      <c r="E1388" s="96">
        <v>217373873</v>
      </c>
      <c r="F1388" s="111" t="s">
        <v>1386</v>
      </c>
      <c r="G1388" s="88"/>
    </row>
    <row r="1389" spans="1:7" ht="11.25">
      <c r="A1389" s="90">
        <v>240314</v>
      </c>
      <c r="B1389" s="108" t="s">
        <v>2695</v>
      </c>
      <c r="C1389" s="109">
        <v>16112</v>
      </c>
      <c r="D1389" s="102">
        <v>0</v>
      </c>
      <c r="E1389" s="96">
        <v>212076020</v>
      </c>
      <c r="F1389" s="111" t="s">
        <v>1387</v>
      </c>
      <c r="G1389" s="88"/>
    </row>
    <row r="1390" spans="1:7" ht="11.25">
      <c r="A1390" s="90">
        <v>240314</v>
      </c>
      <c r="B1390" s="108" t="s">
        <v>2695</v>
      </c>
      <c r="C1390" s="109">
        <v>19310</v>
      </c>
      <c r="D1390" s="102">
        <v>0</v>
      </c>
      <c r="E1390" s="96">
        <v>213676036</v>
      </c>
      <c r="F1390" s="111" t="s">
        <v>1388</v>
      </c>
      <c r="G1390" s="88"/>
    </row>
    <row r="1391" spans="1:7" ht="11.25">
      <c r="A1391" s="90">
        <v>240314</v>
      </c>
      <c r="B1391" s="108" t="s">
        <v>2695</v>
      </c>
      <c r="C1391" s="109">
        <v>19656</v>
      </c>
      <c r="D1391" s="102">
        <v>0</v>
      </c>
      <c r="E1391" s="96">
        <v>214176041</v>
      </c>
      <c r="F1391" s="111" t="s">
        <v>1389</v>
      </c>
      <c r="G1391" s="88"/>
    </row>
    <row r="1392" spans="1:7" ht="11.25">
      <c r="A1392" s="90">
        <v>240314</v>
      </c>
      <c r="B1392" s="108" t="s">
        <v>2695</v>
      </c>
      <c r="C1392" s="109">
        <v>6862</v>
      </c>
      <c r="D1392" s="102">
        <v>0</v>
      </c>
      <c r="E1392" s="96">
        <v>215476054</v>
      </c>
      <c r="F1392" s="111" t="s">
        <v>29</v>
      </c>
      <c r="G1392" s="88"/>
    </row>
    <row r="1393" spans="1:7" ht="11.25">
      <c r="A1393" s="90">
        <v>240314</v>
      </c>
      <c r="B1393" s="108" t="s">
        <v>2695</v>
      </c>
      <c r="C1393" s="109">
        <v>19241</v>
      </c>
      <c r="D1393" s="102">
        <v>0</v>
      </c>
      <c r="E1393" s="96">
        <v>210076100</v>
      </c>
      <c r="F1393" s="111" t="s">
        <v>2698</v>
      </c>
      <c r="G1393" s="88"/>
    </row>
    <row r="1394" spans="1:7" ht="11.25">
      <c r="A1394" s="90">
        <v>240314</v>
      </c>
      <c r="B1394" s="108" t="s">
        <v>2695</v>
      </c>
      <c r="C1394" s="109">
        <v>24208</v>
      </c>
      <c r="D1394" s="102">
        <v>0</v>
      </c>
      <c r="E1394" s="96">
        <v>211376113</v>
      </c>
      <c r="F1394" s="111" t="s">
        <v>1390</v>
      </c>
      <c r="G1394" s="88"/>
    </row>
    <row r="1395" spans="1:7" ht="11.25">
      <c r="A1395" s="90">
        <v>240314</v>
      </c>
      <c r="B1395" s="108" t="s">
        <v>2695</v>
      </c>
      <c r="C1395" s="109">
        <v>34731</v>
      </c>
      <c r="D1395" s="102">
        <v>0</v>
      </c>
      <c r="E1395" s="96">
        <v>212276122</v>
      </c>
      <c r="F1395" s="111" t="s">
        <v>1391</v>
      </c>
      <c r="G1395" s="88"/>
    </row>
    <row r="1396" spans="1:7" ht="11.25">
      <c r="A1396" s="90">
        <v>240314</v>
      </c>
      <c r="B1396" s="108" t="s">
        <v>2695</v>
      </c>
      <c r="C1396" s="109">
        <v>16296</v>
      </c>
      <c r="D1396" s="102">
        <v>0</v>
      </c>
      <c r="E1396" s="96">
        <v>212676126</v>
      </c>
      <c r="F1396" s="111" t="s">
        <v>1392</v>
      </c>
      <c r="G1396" s="88"/>
    </row>
    <row r="1397" spans="1:7" ht="11.25">
      <c r="A1397" s="90">
        <v>240314</v>
      </c>
      <c r="B1397" s="108" t="s">
        <v>2695</v>
      </c>
      <c r="C1397" s="109">
        <v>62608</v>
      </c>
      <c r="D1397" s="102">
        <v>0</v>
      </c>
      <c r="E1397" s="96">
        <v>213076130</v>
      </c>
      <c r="F1397" s="111" t="s">
        <v>228</v>
      </c>
      <c r="G1397" s="88"/>
    </row>
    <row r="1398" spans="1:7" ht="11.25">
      <c r="A1398" s="90">
        <v>240314</v>
      </c>
      <c r="B1398" s="108" t="s">
        <v>2695</v>
      </c>
      <c r="C1398" s="109">
        <v>38201</v>
      </c>
      <c r="D1398" s="102">
        <v>0</v>
      </c>
      <c r="E1398" s="96">
        <v>213376233</v>
      </c>
      <c r="F1398" s="111" t="s">
        <v>1393</v>
      </c>
      <c r="G1398" s="88"/>
    </row>
    <row r="1399" spans="1:7" ht="11.25">
      <c r="A1399" s="90">
        <v>240314</v>
      </c>
      <c r="B1399" s="108" t="s">
        <v>2695</v>
      </c>
      <c r="C1399" s="109">
        <v>10876</v>
      </c>
      <c r="D1399" s="102">
        <v>0</v>
      </c>
      <c r="E1399" s="96">
        <v>214376243</v>
      </c>
      <c r="F1399" s="111" t="s">
        <v>1394</v>
      </c>
      <c r="G1399" s="88"/>
    </row>
    <row r="1400" spans="1:7" ht="11.25">
      <c r="A1400" s="90">
        <v>240314</v>
      </c>
      <c r="B1400" s="108" t="s">
        <v>2695</v>
      </c>
      <c r="C1400" s="109">
        <v>9630</v>
      </c>
      <c r="D1400" s="102">
        <v>0</v>
      </c>
      <c r="E1400" s="96">
        <v>214676246</v>
      </c>
      <c r="F1400" s="111" t="s">
        <v>1395</v>
      </c>
      <c r="G1400" s="88"/>
    </row>
    <row r="1401" spans="1:7" ht="11.25">
      <c r="A1401" s="90">
        <v>240314</v>
      </c>
      <c r="B1401" s="108" t="s">
        <v>2695</v>
      </c>
      <c r="C1401" s="109">
        <v>46517</v>
      </c>
      <c r="D1401" s="102">
        <v>0</v>
      </c>
      <c r="E1401" s="96">
        <v>214876248</v>
      </c>
      <c r="F1401" s="111" t="s">
        <v>1396</v>
      </c>
      <c r="G1401" s="88"/>
    </row>
    <row r="1402" spans="1:7" ht="11.25">
      <c r="A1402" s="90">
        <v>240314</v>
      </c>
      <c r="B1402" s="108" t="s">
        <v>2695</v>
      </c>
      <c r="C1402" s="109">
        <v>16541</v>
      </c>
      <c r="D1402" s="102">
        <v>0</v>
      </c>
      <c r="E1402" s="96">
        <v>215076250</v>
      </c>
      <c r="F1402" s="111" t="s">
        <v>1397</v>
      </c>
      <c r="G1402" s="88"/>
    </row>
    <row r="1403" spans="1:7" ht="11.25">
      <c r="A1403" s="90">
        <v>240314</v>
      </c>
      <c r="B1403" s="108" t="s">
        <v>2695</v>
      </c>
      <c r="C1403" s="109">
        <v>54063</v>
      </c>
      <c r="D1403" s="102">
        <v>0</v>
      </c>
      <c r="E1403" s="96">
        <v>217576275</v>
      </c>
      <c r="F1403" s="111" t="s">
        <v>1398</v>
      </c>
      <c r="G1403" s="88"/>
    </row>
    <row r="1404" spans="1:7" ht="11.25">
      <c r="A1404" s="90">
        <v>240314</v>
      </c>
      <c r="B1404" s="108" t="s">
        <v>2695</v>
      </c>
      <c r="C1404" s="109">
        <v>18013</v>
      </c>
      <c r="D1404" s="102">
        <v>0</v>
      </c>
      <c r="E1404" s="96">
        <v>210676306</v>
      </c>
      <c r="F1404" s="111" t="s">
        <v>1399</v>
      </c>
      <c r="G1404" s="88"/>
    </row>
    <row r="1405" spans="1:7" ht="11.25">
      <c r="A1405" s="90">
        <v>240314</v>
      </c>
      <c r="B1405" s="108" t="s">
        <v>2695</v>
      </c>
      <c r="C1405" s="109">
        <v>32833</v>
      </c>
      <c r="D1405" s="102">
        <v>0</v>
      </c>
      <c r="E1405" s="96">
        <v>211876318</v>
      </c>
      <c r="F1405" s="111" t="s">
        <v>1400</v>
      </c>
      <c r="G1405" s="88"/>
    </row>
    <row r="1406" spans="1:7" ht="11.25">
      <c r="A1406" s="90">
        <v>240314</v>
      </c>
      <c r="B1406" s="108" t="s">
        <v>2695</v>
      </c>
      <c r="C1406" s="109">
        <v>78261</v>
      </c>
      <c r="D1406" s="102">
        <v>0</v>
      </c>
      <c r="E1406" s="96">
        <v>216476364</v>
      </c>
      <c r="F1406" s="111" t="s">
        <v>1401</v>
      </c>
      <c r="G1406" s="88"/>
    </row>
    <row r="1407" spans="1:7" ht="11.25">
      <c r="A1407" s="90">
        <v>240314</v>
      </c>
      <c r="B1407" s="108" t="s">
        <v>2695</v>
      </c>
      <c r="C1407" s="109">
        <v>13889</v>
      </c>
      <c r="D1407" s="102">
        <v>0</v>
      </c>
      <c r="E1407" s="96">
        <v>217776377</v>
      </c>
      <c r="F1407" s="111" t="s">
        <v>1402</v>
      </c>
      <c r="G1407" s="88"/>
    </row>
    <row r="1408" spans="1:7" ht="11.25">
      <c r="A1408" s="90">
        <v>240314</v>
      </c>
      <c r="B1408" s="108" t="s">
        <v>2695</v>
      </c>
      <c r="C1408" s="109">
        <v>33033</v>
      </c>
      <c r="D1408" s="102">
        <v>0</v>
      </c>
      <c r="E1408" s="96">
        <v>210076400</v>
      </c>
      <c r="F1408" s="111" t="s">
        <v>117</v>
      </c>
      <c r="G1408" s="88"/>
    </row>
    <row r="1409" spans="1:7" ht="11.25">
      <c r="A1409" s="90">
        <v>240314</v>
      </c>
      <c r="B1409" s="108" t="s">
        <v>2695</v>
      </c>
      <c r="C1409" s="109">
        <v>17961</v>
      </c>
      <c r="D1409" s="102">
        <v>0</v>
      </c>
      <c r="E1409" s="96">
        <v>210376403</v>
      </c>
      <c r="F1409" s="111" t="s">
        <v>420</v>
      </c>
      <c r="G1409" s="88"/>
    </row>
    <row r="1410" spans="1:7" ht="11.25">
      <c r="A1410" s="90">
        <v>240314</v>
      </c>
      <c r="B1410" s="108" t="s">
        <v>2695</v>
      </c>
      <c r="C1410" s="109">
        <v>17288</v>
      </c>
      <c r="D1410" s="102">
        <v>0</v>
      </c>
      <c r="E1410" s="96">
        <v>219776497</v>
      </c>
      <c r="F1410" s="111" t="s">
        <v>1403</v>
      </c>
      <c r="G1410" s="88"/>
    </row>
    <row r="1411" spans="1:7" ht="11.25">
      <c r="A1411" s="90">
        <v>240314</v>
      </c>
      <c r="B1411" s="108" t="s">
        <v>2695</v>
      </c>
      <c r="C1411" s="109">
        <v>55492</v>
      </c>
      <c r="D1411" s="102">
        <v>0</v>
      </c>
      <c r="E1411" s="96">
        <v>216376563</v>
      </c>
      <c r="F1411" s="111" t="s">
        <v>1404</v>
      </c>
      <c r="G1411" s="88"/>
    </row>
    <row r="1412" spans="1:7" ht="11.25">
      <c r="A1412" s="90">
        <v>240314</v>
      </c>
      <c r="B1412" s="108" t="s">
        <v>2695</v>
      </c>
      <c r="C1412" s="109">
        <v>19717</v>
      </c>
      <c r="D1412" s="102">
        <v>0</v>
      </c>
      <c r="E1412" s="96">
        <v>210676606</v>
      </c>
      <c r="F1412" s="111" t="s">
        <v>1079</v>
      </c>
      <c r="G1412" s="88"/>
    </row>
    <row r="1413" spans="1:7" ht="11.25">
      <c r="A1413" s="90">
        <v>240314</v>
      </c>
      <c r="B1413" s="108" t="s">
        <v>2695</v>
      </c>
      <c r="C1413" s="109">
        <v>19399</v>
      </c>
      <c r="D1413" s="102">
        <v>0</v>
      </c>
      <c r="E1413" s="96">
        <v>211676616</v>
      </c>
      <c r="F1413" s="111" t="s">
        <v>1405</v>
      </c>
      <c r="G1413" s="88"/>
    </row>
    <row r="1414" spans="1:7" ht="11.25">
      <c r="A1414" s="90">
        <v>240314</v>
      </c>
      <c r="B1414" s="108" t="s">
        <v>2695</v>
      </c>
      <c r="C1414" s="109">
        <v>41254</v>
      </c>
      <c r="D1414" s="102">
        <v>0</v>
      </c>
      <c r="E1414" s="96">
        <v>212276622</v>
      </c>
      <c r="F1414" s="111" t="s">
        <v>1406</v>
      </c>
      <c r="G1414" s="88"/>
    </row>
    <row r="1415" spans="1:7" ht="11.25">
      <c r="A1415" s="90">
        <v>240314</v>
      </c>
      <c r="B1415" s="108" t="s">
        <v>2695</v>
      </c>
      <c r="C1415" s="109">
        <v>14712</v>
      </c>
      <c r="D1415" s="102">
        <v>0</v>
      </c>
      <c r="E1415" s="96">
        <v>217076670</v>
      </c>
      <c r="F1415" s="111" t="s">
        <v>170</v>
      </c>
      <c r="G1415" s="88"/>
    </row>
    <row r="1416" spans="1:7" ht="11.25">
      <c r="A1416" s="90">
        <v>240314</v>
      </c>
      <c r="B1416" s="108" t="s">
        <v>2695</v>
      </c>
      <c r="C1416" s="109">
        <v>46760</v>
      </c>
      <c r="D1416" s="102">
        <v>0</v>
      </c>
      <c r="E1416" s="96">
        <v>213676736</v>
      </c>
      <c r="F1416" s="111" t="s">
        <v>1407</v>
      </c>
      <c r="G1416" s="88"/>
    </row>
    <row r="1417" spans="1:7" ht="11.25">
      <c r="A1417" s="90">
        <v>240314</v>
      </c>
      <c r="B1417" s="108" t="s">
        <v>2695</v>
      </c>
      <c r="C1417" s="109">
        <v>20990</v>
      </c>
      <c r="D1417" s="102">
        <v>0</v>
      </c>
      <c r="E1417" s="96">
        <v>212376823</v>
      </c>
      <c r="F1417" s="111" t="s">
        <v>1408</v>
      </c>
      <c r="G1417" s="88"/>
    </row>
    <row r="1418" spans="1:7" ht="11.25">
      <c r="A1418" s="90">
        <v>240314</v>
      </c>
      <c r="B1418" s="108" t="s">
        <v>2695</v>
      </c>
      <c r="C1418" s="109">
        <v>19420</v>
      </c>
      <c r="D1418" s="102">
        <v>0</v>
      </c>
      <c r="E1418" s="96">
        <v>212876828</v>
      </c>
      <c r="F1418" s="111" t="s">
        <v>1409</v>
      </c>
      <c r="G1418" s="88"/>
    </row>
    <row r="1419" spans="1:7" ht="11.25">
      <c r="A1419" s="90">
        <v>240314</v>
      </c>
      <c r="B1419" s="108" t="s">
        <v>2695</v>
      </c>
      <c r="C1419" s="109">
        <v>7224</v>
      </c>
      <c r="D1419" s="102">
        <v>0</v>
      </c>
      <c r="E1419" s="96">
        <v>214576845</v>
      </c>
      <c r="F1419" s="111" t="s">
        <v>1410</v>
      </c>
      <c r="G1419" s="88"/>
    </row>
    <row r="1420" spans="1:7" ht="11.25">
      <c r="A1420" s="90">
        <v>240314</v>
      </c>
      <c r="B1420" s="108" t="s">
        <v>2695</v>
      </c>
      <c r="C1420" s="109">
        <v>9278</v>
      </c>
      <c r="D1420" s="102">
        <v>0</v>
      </c>
      <c r="E1420" s="96">
        <v>216376863</v>
      </c>
      <c r="F1420" s="111" t="s">
        <v>1411</v>
      </c>
      <c r="G1420" s="88"/>
    </row>
    <row r="1421" spans="1:7" ht="11.25">
      <c r="A1421" s="90">
        <v>240314</v>
      </c>
      <c r="B1421" s="108" t="s">
        <v>2695</v>
      </c>
      <c r="C1421" s="109">
        <v>13287</v>
      </c>
      <c r="D1421" s="102">
        <v>0</v>
      </c>
      <c r="E1421" s="96">
        <v>216976869</v>
      </c>
      <c r="F1421" s="111" t="s">
        <v>1412</v>
      </c>
      <c r="G1421" s="88"/>
    </row>
    <row r="1422" spans="1:7" ht="11.25">
      <c r="A1422" s="90">
        <v>240314</v>
      </c>
      <c r="B1422" s="108" t="s">
        <v>2695</v>
      </c>
      <c r="C1422" s="109">
        <v>17979</v>
      </c>
      <c r="D1422" s="102">
        <v>0</v>
      </c>
      <c r="E1422" s="96">
        <v>219076890</v>
      </c>
      <c r="F1422" s="111" t="s">
        <v>1413</v>
      </c>
      <c r="G1422" s="88"/>
    </row>
    <row r="1423" spans="1:7" ht="11.25">
      <c r="A1423" s="90">
        <v>240314</v>
      </c>
      <c r="B1423" s="108" t="s">
        <v>2695</v>
      </c>
      <c r="C1423" s="109">
        <v>93329</v>
      </c>
      <c r="D1423" s="102">
        <v>0</v>
      </c>
      <c r="E1423" s="96">
        <v>219276892</v>
      </c>
      <c r="F1423" s="111" t="s">
        <v>1414</v>
      </c>
      <c r="G1423" s="88"/>
    </row>
    <row r="1424" spans="1:7" ht="11.25">
      <c r="A1424" s="90">
        <v>240314</v>
      </c>
      <c r="B1424" s="108" t="s">
        <v>2695</v>
      </c>
      <c r="C1424" s="109">
        <v>35831</v>
      </c>
      <c r="D1424" s="102">
        <v>0</v>
      </c>
      <c r="E1424" s="96">
        <v>219576895</v>
      </c>
      <c r="F1424" s="111" t="s">
        <v>1415</v>
      </c>
      <c r="G1424" s="88"/>
    </row>
    <row r="1425" spans="1:7" ht="11.25">
      <c r="A1425" s="90">
        <v>240314</v>
      </c>
      <c r="B1425" s="108" t="s">
        <v>2695</v>
      </c>
      <c r="C1425" s="109">
        <v>85762</v>
      </c>
      <c r="D1425" s="102">
        <v>0</v>
      </c>
      <c r="E1425" s="96">
        <v>210181001</v>
      </c>
      <c r="F1425" s="111" t="s">
        <v>2718</v>
      </c>
      <c r="G1425" s="88"/>
    </row>
    <row r="1426" spans="1:7" ht="11.25">
      <c r="A1426" s="90">
        <v>240314</v>
      </c>
      <c r="B1426" s="108" t="s">
        <v>2695</v>
      </c>
      <c r="C1426" s="109">
        <v>54753</v>
      </c>
      <c r="D1426" s="102">
        <v>0</v>
      </c>
      <c r="E1426" s="96">
        <v>216581065</v>
      </c>
      <c r="F1426" s="111" t="s">
        <v>1416</v>
      </c>
      <c r="G1426" s="88"/>
    </row>
    <row r="1427" spans="1:7" ht="11.25">
      <c r="A1427" s="90">
        <v>240314</v>
      </c>
      <c r="B1427" s="108" t="s">
        <v>2695</v>
      </c>
      <c r="C1427" s="109">
        <v>5197</v>
      </c>
      <c r="D1427" s="102">
        <v>0</v>
      </c>
      <c r="E1427" s="96">
        <v>212081220</v>
      </c>
      <c r="F1427" s="111" t="s">
        <v>1417</v>
      </c>
      <c r="G1427" s="88"/>
    </row>
    <row r="1428" spans="1:7" ht="11.25">
      <c r="A1428" s="90">
        <v>240314</v>
      </c>
      <c r="B1428" s="108" t="s">
        <v>2695</v>
      </c>
      <c r="C1428" s="109">
        <v>23083</v>
      </c>
      <c r="D1428" s="102">
        <v>0</v>
      </c>
      <c r="E1428" s="96">
        <v>210081300</v>
      </c>
      <c r="F1428" s="111" t="s">
        <v>1418</v>
      </c>
      <c r="G1428" s="88"/>
    </row>
    <row r="1429" spans="1:7" ht="11.25">
      <c r="A1429" s="90">
        <v>240314</v>
      </c>
      <c r="B1429" s="108" t="s">
        <v>2695</v>
      </c>
      <c r="C1429" s="109">
        <v>5484</v>
      </c>
      <c r="D1429" s="102">
        <v>0</v>
      </c>
      <c r="E1429" s="96">
        <v>219181591</v>
      </c>
      <c r="F1429" s="111" t="s">
        <v>1419</v>
      </c>
      <c r="G1429" s="88"/>
    </row>
    <row r="1430" spans="1:7" ht="11.25">
      <c r="A1430" s="90">
        <v>240314</v>
      </c>
      <c r="B1430" s="108" t="s">
        <v>2695</v>
      </c>
      <c r="C1430" s="109">
        <v>59957</v>
      </c>
      <c r="D1430" s="102">
        <v>0</v>
      </c>
      <c r="E1430" s="96">
        <v>213681736</v>
      </c>
      <c r="F1430" s="111" t="s">
        <v>1420</v>
      </c>
      <c r="G1430" s="88"/>
    </row>
    <row r="1431" spans="1:7" ht="11.25">
      <c r="A1431" s="90">
        <v>240314</v>
      </c>
      <c r="B1431" s="108" t="s">
        <v>2695</v>
      </c>
      <c r="C1431" s="109">
        <v>71570</v>
      </c>
      <c r="D1431" s="102">
        <v>0</v>
      </c>
      <c r="E1431" s="96">
        <v>219481794</v>
      </c>
      <c r="F1431" s="111" t="s">
        <v>1421</v>
      </c>
      <c r="G1431" s="88"/>
    </row>
    <row r="1432" spans="1:7" ht="11.25">
      <c r="A1432" s="90">
        <v>240314</v>
      </c>
      <c r="B1432" s="108" t="s">
        <v>2695</v>
      </c>
      <c r="C1432" s="109">
        <v>125273</v>
      </c>
      <c r="D1432" s="102">
        <v>0</v>
      </c>
      <c r="E1432" s="96">
        <v>210185001</v>
      </c>
      <c r="F1432" s="111" t="s">
        <v>1422</v>
      </c>
      <c r="G1432" s="88"/>
    </row>
    <row r="1433" spans="1:7" ht="11.25">
      <c r="A1433" s="90">
        <v>240314</v>
      </c>
      <c r="B1433" s="108" t="s">
        <v>2695</v>
      </c>
      <c r="C1433" s="109">
        <v>38148</v>
      </c>
      <c r="D1433" s="102">
        <v>0</v>
      </c>
      <c r="E1433" s="96">
        <v>211085010</v>
      </c>
      <c r="F1433" s="111" t="s">
        <v>1423</v>
      </c>
      <c r="G1433" s="88"/>
    </row>
    <row r="1434" spans="1:7" ht="11.25">
      <c r="A1434" s="90">
        <v>240314</v>
      </c>
      <c r="B1434" s="108" t="s">
        <v>2695</v>
      </c>
      <c r="C1434" s="109">
        <v>1883</v>
      </c>
      <c r="D1434" s="102">
        <v>0</v>
      </c>
      <c r="E1434" s="96">
        <v>211585015</v>
      </c>
      <c r="F1434" s="111" t="s">
        <v>1424</v>
      </c>
      <c r="G1434" s="88"/>
    </row>
    <row r="1435" spans="1:7" ht="11.25">
      <c r="A1435" s="90">
        <v>240314</v>
      </c>
      <c r="B1435" s="108" t="s">
        <v>2695</v>
      </c>
      <c r="C1435" s="109">
        <v>18001</v>
      </c>
      <c r="D1435" s="102">
        <v>0</v>
      </c>
      <c r="E1435" s="96">
        <v>212585125</v>
      </c>
      <c r="F1435" s="111" t="s">
        <v>1425</v>
      </c>
      <c r="G1435" s="88"/>
    </row>
    <row r="1436" spans="1:7" ht="11.25">
      <c r="A1436" s="90">
        <v>240314</v>
      </c>
      <c r="B1436" s="108" t="s">
        <v>2695</v>
      </c>
      <c r="C1436" s="109">
        <v>2204</v>
      </c>
      <c r="D1436" s="102">
        <v>0</v>
      </c>
      <c r="E1436" s="96">
        <v>213685136</v>
      </c>
      <c r="F1436" s="111" t="s">
        <v>1426</v>
      </c>
      <c r="G1436" s="88"/>
    </row>
    <row r="1437" spans="1:7" ht="11.25">
      <c r="A1437" s="90">
        <v>240314</v>
      </c>
      <c r="B1437" s="108" t="s">
        <v>2695</v>
      </c>
      <c r="C1437" s="109">
        <v>15279</v>
      </c>
      <c r="D1437" s="102">
        <v>0</v>
      </c>
      <c r="E1437" s="96">
        <v>213985139</v>
      </c>
      <c r="F1437" s="111" t="s">
        <v>1427</v>
      </c>
      <c r="G1437" s="88"/>
    </row>
    <row r="1438" spans="1:7" ht="11.25">
      <c r="A1438" s="90">
        <v>240314</v>
      </c>
      <c r="B1438" s="108" t="s">
        <v>2695</v>
      </c>
      <c r="C1438" s="109">
        <v>18248</v>
      </c>
      <c r="D1438" s="102">
        <v>0</v>
      </c>
      <c r="E1438" s="96">
        <v>216285162</v>
      </c>
      <c r="F1438" s="111" t="s">
        <v>1428</v>
      </c>
      <c r="G1438" s="88"/>
    </row>
    <row r="1439" spans="1:7" ht="11.25">
      <c r="A1439" s="90">
        <v>240314</v>
      </c>
      <c r="B1439" s="108" t="s">
        <v>2695</v>
      </c>
      <c r="C1439" s="109">
        <v>15502</v>
      </c>
      <c r="D1439" s="102">
        <v>0</v>
      </c>
      <c r="E1439" s="96">
        <v>212585225</v>
      </c>
      <c r="F1439" s="111" t="s">
        <v>1429</v>
      </c>
      <c r="G1439" s="88"/>
    </row>
    <row r="1440" spans="1:7" ht="11.25">
      <c r="A1440" s="90">
        <v>240314</v>
      </c>
      <c r="B1440" s="108" t="s">
        <v>2695</v>
      </c>
      <c r="C1440" s="109">
        <v>15077</v>
      </c>
      <c r="D1440" s="102">
        <v>0</v>
      </c>
      <c r="E1440" s="96">
        <v>213085230</v>
      </c>
      <c r="F1440" s="111" t="s">
        <v>1430</v>
      </c>
      <c r="G1440" s="88"/>
    </row>
    <row r="1441" spans="1:7" ht="11.25">
      <c r="A1441" s="90">
        <v>240314</v>
      </c>
      <c r="B1441" s="108" t="s">
        <v>2695</v>
      </c>
      <c r="C1441" s="109">
        <v>42532</v>
      </c>
      <c r="D1441" s="102">
        <v>0</v>
      </c>
      <c r="E1441" s="96">
        <v>215085250</v>
      </c>
      <c r="F1441" s="111" t="s">
        <v>1431</v>
      </c>
      <c r="G1441" s="88"/>
    </row>
    <row r="1442" spans="1:7" ht="11.25">
      <c r="A1442" s="90">
        <v>240314</v>
      </c>
      <c r="B1442" s="108" t="s">
        <v>2695</v>
      </c>
      <c r="C1442" s="109">
        <v>11401</v>
      </c>
      <c r="D1442" s="102">
        <v>0</v>
      </c>
      <c r="E1442" s="96">
        <v>216385263</v>
      </c>
      <c r="F1442" s="111" t="s">
        <v>1432</v>
      </c>
      <c r="G1442" s="88"/>
    </row>
    <row r="1443" spans="1:7" ht="11.25">
      <c r="A1443" s="90">
        <v>240314</v>
      </c>
      <c r="B1443" s="108" t="s">
        <v>2695</v>
      </c>
      <c r="C1443" s="109">
        <v>1860</v>
      </c>
      <c r="D1443" s="102">
        <v>0</v>
      </c>
      <c r="E1443" s="96">
        <v>217985279</v>
      </c>
      <c r="F1443" s="111" t="s">
        <v>1433</v>
      </c>
      <c r="G1443" s="88"/>
    </row>
    <row r="1444" spans="1:7" ht="11.25">
      <c r="A1444" s="90">
        <v>240314</v>
      </c>
      <c r="B1444" s="108" t="s">
        <v>2695</v>
      </c>
      <c r="C1444" s="109">
        <v>5227</v>
      </c>
      <c r="D1444" s="102">
        <v>0</v>
      </c>
      <c r="E1444" s="96">
        <v>210085300</v>
      </c>
      <c r="F1444" s="111" t="s">
        <v>154</v>
      </c>
      <c r="G1444" s="88"/>
    </row>
    <row r="1445" spans="1:7" ht="11.25">
      <c r="A1445" s="90">
        <v>240314</v>
      </c>
      <c r="B1445" s="108" t="s">
        <v>2695</v>
      </c>
      <c r="C1445" s="109">
        <v>2627</v>
      </c>
      <c r="D1445" s="102">
        <v>0</v>
      </c>
      <c r="E1445" s="96">
        <v>211585315</v>
      </c>
      <c r="F1445" s="111" t="s">
        <v>1434</v>
      </c>
      <c r="G1445" s="88"/>
    </row>
    <row r="1446" spans="1:7" ht="11.25">
      <c r="A1446" s="90">
        <v>240314</v>
      </c>
      <c r="B1446" s="108" t="s">
        <v>2695</v>
      </c>
      <c r="C1446" s="109">
        <v>8984</v>
      </c>
      <c r="D1446" s="102">
        <v>0</v>
      </c>
      <c r="E1446" s="96">
        <v>212585325</v>
      </c>
      <c r="F1446" s="111" t="s">
        <v>1435</v>
      </c>
      <c r="G1446" s="88"/>
    </row>
    <row r="1447" spans="1:7" ht="11.25">
      <c r="A1447" s="90">
        <v>240314</v>
      </c>
      <c r="B1447" s="108" t="s">
        <v>2695</v>
      </c>
      <c r="C1447" s="109">
        <v>14935</v>
      </c>
      <c r="D1447" s="102">
        <v>0</v>
      </c>
      <c r="E1447" s="96">
        <v>210085400</v>
      </c>
      <c r="F1447" s="111" t="s">
        <v>1436</v>
      </c>
      <c r="G1447" s="88"/>
    </row>
    <row r="1448" spans="1:7" ht="11.25">
      <c r="A1448" s="90">
        <v>240314</v>
      </c>
      <c r="B1448" s="108" t="s">
        <v>2695</v>
      </c>
      <c r="C1448" s="109">
        <v>22651</v>
      </c>
      <c r="D1448" s="102">
        <v>0</v>
      </c>
      <c r="E1448" s="96">
        <v>211085410</v>
      </c>
      <c r="F1448" s="111" t="s">
        <v>1437</v>
      </c>
      <c r="G1448" s="88"/>
    </row>
    <row r="1449" spans="1:7" ht="11.25">
      <c r="A1449" s="90">
        <v>240314</v>
      </c>
      <c r="B1449" s="108" t="s">
        <v>2695</v>
      </c>
      <c r="C1449" s="109">
        <v>17320</v>
      </c>
      <c r="D1449" s="102">
        <v>0</v>
      </c>
      <c r="E1449" s="96">
        <v>213085430</v>
      </c>
      <c r="F1449" s="111" t="s">
        <v>1438</v>
      </c>
      <c r="G1449" s="88"/>
    </row>
    <row r="1450" spans="1:7" ht="11.25">
      <c r="A1450" s="90">
        <v>240314</v>
      </c>
      <c r="B1450" s="108" t="s">
        <v>2695</v>
      </c>
      <c r="C1450" s="109">
        <v>26668</v>
      </c>
      <c r="D1450" s="102">
        <v>0</v>
      </c>
      <c r="E1450" s="96">
        <v>214085440</v>
      </c>
      <c r="F1450" s="111" t="s">
        <v>335</v>
      </c>
      <c r="G1450" s="88"/>
    </row>
    <row r="1451" spans="1:7" ht="11.25">
      <c r="A1451" s="90">
        <v>240314</v>
      </c>
      <c r="B1451" s="108" t="s">
        <v>2695</v>
      </c>
      <c r="C1451" s="109">
        <v>30445</v>
      </c>
      <c r="D1451" s="102">
        <v>0</v>
      </c>
      <c r="E1451" s="96">
        <v>210186001</v>
      </c>
      <c r="F1451" s="111" t="s">
        <v>1439</v>
      </c>
      <c r="G1451" s="88"/>
    </row>
    <row r="1452" spans="1:7" ht="11.25">
      <c r="A1452" s="90">
        <v>240314</v>
      </c>
      <c r="B1452" s="108" t="s">
        <v>2695</v>
      </c>
      <c r="C1452" s="109">
        <v>7102</v>
      </c>
      <c r="D1452" s="102">
        <v>0</v>
      </c>
      <c r="E1452" s="96">
        <v>211986219</v>
      </c>
      <c r="F1452" s="111" t="s">
        <v>1440</v>
      </c>
      <c r="G1452" s="88"/>
    </row>
    <row r="1453" spans="1:7" ht="11.25">
      <c r="A1453" s="90">
        <v>240314</v>
      </c>
      <c r="B1453" s="108" t="s">
        <v>2695</v>
      </c>
      <c r="C1453" s="109">
        <v>64714</v>
      </c>
      <c r="D1453" s="102">
        <v>0</v>
      </c>
      <c r="E1453" s="96">
        <v>212086320</v>
      </c>
      <c r="F1453" s="111" t="s">
        <v>1441</v>
      </c>
      <c r="G1453" s="88"/>
    </row>
    <row r="1454" spans="1:7" ht="11.25">
      <c r="A1454" s="90">
        <v>240314</v>
      </c>
      <c r="B1454" s="108" t="s">
        <v>2695</v>
      </c>
      <c r="C1454" s="109">
        <v>76075</v>
      </c>
      <c r="D1454" s="102">
        <v>0</v>
      </c>
      <c r="E1454" s="96">
        <v>216886568</v>
      </c>
      <c r="F1454" s="111" t="s">
        <v>1442</v>
      </c>
      <c r="G1454" s="88"/>
    </row>
    <row r="1455" spans="1:7" ht="11.25">
      <c r="A1455" s="90">
        <v>240314</v>
      </c>
      <c r="B1455" s="108" t="s">
        <v>2695</v>
      </c>
      <c r="C1455" s="109">
        <v>20788</v>
      </c>
      <c r="D1455" s="102">
        <v>0</v>
      </c>
      <c r="E1455" s="96">
        <v>216986569</v>
      </c>
      <c r="F1455" s="111" t="s">
        <v>1443</v>
      </c>
      <c r="G1455" s="88"/>
    </row>
    <row r="1456" spans="1:7" ht="11.25">
      <c r="A1456" s="90">
        <v>240314</v>
      </c>
      <c r="B1456" s="108" t="s">
        <v>2695</v>
      </c>
      <c r="C1456" s="109">
        <v>49501</v>
      </c>
      <c r="D1456" s="102">
        <v>0</v>
      </c>
      <c r="E1456" s="96">
        <v>217186571</v>
      </c>
      <c r="F1456" s="111" t="s">
        <v>1444</v>
      </c>
      <c r="G1456" s="88"/>
    </row>
    <row r="1457" spans="1:7" ht="11.25">
      <c r="A1457" s="90">
        <v>240314</v>
      </c>
      <c r="B1457" s="108" t="s">
        <v>2695</v>
      </c>
      <c r="C1457" s="109">
        <v>41964</v>
      </c>
      <c r="D1457" s="102">
        <v>0</v>
      </c>
      <c r="E1457" s="96">
        <v>217386573</v>
      </c>
      <c r="F1457" s="111" t="s">
        <v>1445</v>
      </c>
      <c r="G1457" s="88"/>
    </row>
    <row r="1458" spans="1:7" ht="11.25">
      <c r="A1458" s="90">
        <v>240314</v>
      </c>
      <c r="B1458" s="108" t="s">
        <v>2695</v>
      </c>
      <c r="C1458" s="109">
        <v>18336</v>
      </c>
      <c r="D1458" s="102">
        <v>0</v>
      </c>
      <c r="E1458" s="96">
        <v>214986749</v>
      </c>
      <c r="F1458" s="111" t="s">
        <v>1446</v>
      </c>
      <c r="G1458" s="88"/>
    </row>
    <row r="1459" spans="1:7" ht="11.25">
      <c r="A1459" s="90">
        <v>240314</v>
      </c>
      <c r="B1459" s="108" t="s">
        <v>2695</v>
      </c>
      <c r="C1459" s="109">
        <v>8522</v>
      </c>
      <c r="D1459" s="102">
        <v>0</v>
      </c>
      <c r="E1459" s="96">
        <v>215586755</v>
      </c>
      <c r="F1459" s="111" t="s">
        <v>160</v>
      </c>
      <c r="G1459" s="88"/>
    </row>
    <row r="1460" spans="1:7" ht="11.25">
      <c r="A1460" s="90">
        <v>240314</v>
      </c>
      <c r="B1460" s="108" t="s">
        <v>2695</v>
      </c>
      <c r="C1460" s="109">
        <v>29158</v>
      </c>
      <c r="D1460" s="102">
        <v>0</v>
      </c>
      <c r="E1460" s="96">
        <v>215786757</v>
      </c>
      <c r="F1460" s="111" t="s">
        <v>1297</v>
      </c>
      <c r="G1460" s="88"/>
    </row>
    <row r="1461" spans="1:7" ht="11.25">
      <c r="A1461" s="90">
        <v>240314</v>
      </c>
      <c r="B1461" s="108" t="s">
        <v>2695</v>
      </c>
      <c r="C1461" s="109">
        <v>12877</v>
      </c>
      <c r="D1461" s="102">
        <v>0</v>
      </c>
      <c r="E1461" s="96">
        <v>216086760</v>
      </c>
      <c r="F1461" s="111" t="s">
        <v>1164</v>
      </c>
      <c r="G1461" s="88"/>
    </row>
    <row r="1462" spans="1:7" ht="11.25">
      <c r="A1462" s="90">
        <v>240314</v>
      </c>
      <c r="B1462" s="108" t="s">
        <v>2695</v>
      </c>
      <c r="C1462" s="109">
        <v>61732</v>
      </c>
      <c r="D1462" s="102">
        <v>0</v>
      </c>
      <c r="E1462" s="96">
        <v>216586865</v>
      </c>
      <c r="F1462" s="111" t="s">
        <v>1447</v>
      </c>
      <c r="G1462" s="88"/>
    </row>
    <row r="1463" spans="1:7" ht="11.25">
      <c r="A1463" s="90">
        <v>240314</v>
      </c>
      <c r="B1463" s="108" t="s">
        <v>2695</v>
      </c>
      <c r="C1463" s="109">
        <v>34648</v>
      </c>
      <c r="D1463" s="102">
        <v>0</v>
      </c>
      <c r="E1463" s="96">
        <v>218586885</v>
      </c>
      <c r="F1463" s="111" t="s">
        <v>1448</v>
      </c>
      <c r="G1463" s="88"/>
    </row>
    <row r="1464" spans="1:7" ht="11.25">
      <c r="A1464" s="90">
        <v>240314</v>
      </c>
      <c r="B1464" s="108" t="s">
        <v>2695</v>
      </c>
      <c r="C1464" s="109">
        <v>92549</v>
      </c>
      <c r="D1464" s="102">
        <v>0</v>
      </c>
      <c r="E1464" s="96" t="s">
        <v>1449</v>
      </c>
      <c r="F1464" s="111" t="s">
        <v>2721</v>
      </c>
      <c r="G1464" s="88"/>
    </row>
    <row r="1465" spans="1:7" ht="11.25">
      <c r="A1465" s="90">
        <v>240314</v>
      </c>
      <c r="B1465" s="108" t="s">
        <v>2695</v>
      </c>
      <c r="C1465" s="109">
        <v>5744</v>
      </c>
      <c r="D1465" s="102">
        <v>0</v>
      </c>
      <c r="E1465" s="96">
        <v>216488564</v>
      </c>
      <c r="F1465" s="111" t="s">
        <v>1450</v>
      </c>
      <c r="G1465" s="88"/>
    </row>
    <row r="1466" spans="1:7" ht="11.25">
      <c r="A1466" s="90">
        <v>240314</v>
      </c>
      <c r="B1466" s="108" t="s">
        <v>2695</v>
      </c>
      <c r="C1466" s="109">
        <v>56071</v>
      </c>
      <c r="D1466" s="102">
        <v>0</v>
      </c>
      <c r="E1466" s="96">
        <v>210191001</v>
      </c>
      <c r="F1466" s="111" t="s">
        <v>1451</v>
      </c>
      <c r="G1466" s="88"/>
    </row>
    <row r="1467" spans="1:7" ht="11.25">
      <c r="A1467" s="90">
        <v>240314</v>
      </c>
      <c r="B1467" s="108" t="s">
        <v>2695</v>
      </c>
      <c r="C1467" s="109">
        <v>16016</v>
      </c>
      <c r="D1467" s="102">
        <v>0</v>
      </c>
      <c r="E1467" s="96">
        <v>214091540</v>
      </c>
      <c r="F1467" s="111" t="s">
        <v>1452</v>
      </c>
      <c r="G1467" s="88"/>
    </row>
    <row r="1468" spans="1:7" ht="11.25">
      <c r="A1468" s="90">
        <v>240314</v>
      </c>
      <c r="B1468" s="108" t="s">
        <v>2695</v>
      </c>
      <c r="C1468" s="109">
        <v>61457</v>
      </c>
      <c r="D1468" s="102">
        <v>0</v>
      </c>
      <c r="E1468" s="96">
        <v>210194001</v>
      </c>
      <c r="F1468" s="111" t="s">
        <v>1453</v>
      </c>
      <c r="G1468" s="88"/>
    </row>
    <row r="1469" spans="1:7" ht="11.25">
      <c r="A1469" s="90">
        <v>240314</v>
      </c>
      <c r="B1469" s="108" t="s">
        <v>2695</v>
      </c>
      <c r="C1469" s="109">
        <v>81129</v>
      </c>
      <c r="D1469" s="102">
        <v>0</v>
      </c>
      <c r="E1469" s="96">
        <v>210195001</v>
      </c>
      <c r="F1469" s="111" t="s">
        <v>1454</v>
      </c>
      <c r="G1469" s="88"/>
    </row>
    <row r="1470" spans="1:7" ht="11.25">
      <c r="A1470" s="90">
        <v>240314</v>
      </c>
      <c r="B1470" s="108" t="s">
        <v>2695</v>
      </c>
      <c r="C1470" s="109">
        <v>13758</v>
      </c>
      <c r="D1470" s="102">
        <v>0</v>
      </c>
      <c r="E1470" s="96">
        <v>211595015</v>
      </c>
      <c r="F1470" s="111" t="s">
        <v>274</v>
      </c>
      <c r="G1470" s="88"/>
    </row>
    <row r="1471" spans="1:7" ht="11.25">
      <c r="A1471" s="90">
        <v>240314</v>
      </c>
      <c r="B1471" s="108" t="s">
        <v>2695</v>
      </c>
      <c r="C1471" s="109">
        <v>31758</v>
      </c>
      <c r="D1471" s="102">
        <v>0</v>
      </c>
      <c r="E1471" s="96">
        <v>212595025</v>
      </c>
      <c r="F1471" s="111" t="s">
        <v>1455</v>
      </c>
      <c r="G1471" s="88"/>
    </row>
    <row r="1472" spans="1:7" ht="11.25">
      <c r="A1472" s="90">
        <v>240314</v>
      </c>
      <c r="B1472" s="108" t="s">
        <v>2695</v>
      </c>
      <c r="C1472" s="109">
        <v>11979</v>
      </c>
      <c r="D1472" s="102">
        <v>0</v>
      </c>
      <c r="E1472" s="96">
        <v>210095200</v>
      </c>
      <c r="F1472" s="111" t="s">
        <v>430</v>
      </c>
      <c r="G1472" s="88"/>
    </row>
    <row r="1473" spans="1:7" ht="11.25">
      <c r="A1473" s="90">
        <v>240314</v>
      </c>
      <c r="B1473" s="108" t="s">
        <v>2695</v>
      </c>
      <c r="C1473" s="109">
        <v>52788</v>
      </c>
      <c r="D1473" s="102">
        <v>0</v>
      </c>
      <c r="E1473" s="96">
        <v>210197001</v>
      </c>
      <c r="F1473" s="111" t="s">
        <v>1456</v>
      </c>
      <c r="G1473" s="88"/>
    </row>
    <row r="1474" spans="1:7" ht="11.25">
      <c r="A1474" s="90">
        <v>240314</v>
      </c>
      <c r="B1474" s="108" t="s">
        <v>2695</v>
      </c>
      <c r="C1474" s="109">
        <v>5528</v>
      </c>
      <c r="D1474" s="102">
        <v>0</v>
      </c>
      <c r="E1474" s="96">
        <v>216197161</v>
      </c>
      <c r="F1474" s="111" t="s">
        <v>1457</v>
      </c>
      <c r="G1474" s="88"/>
    </row>
    <row r="1475" spans="1:7" ht="11.25">
      <c r="A1475" s="90">
        <v>240314</v>
      </c>
      <c r="B1475" s="108" t="s">
        <v>2695</v>
      </c>
      <c r="C1475" s="109">
        <v>2070</v>
      </c>
      <c r="D1475" s="102">
        <v>0</v>
      </c>
      <c r="E1475" s="96">
        <v>216697666</v>
      </c>
      <c r="F1475" s="111" t="s">
        <v>1458</v>
      </c>
      <c r="G1475" s="88"/>
    </row>
    <row r="1476" spans="1:7" ht="11.25">
      <c r="A1476" s="90">
        <v>240314</v>
      </c>
      <c r="B1476" s="108" t="s">
        <v>2695</v>
      </c>
      <c r="C1476" s="109">
        <v>21512</v>
      </c>
      <c r="D1476" s="102">
        <v>0</v>
      </c>
      <c r="E1476" s="96">
        <v>210199001</v>
      </c>
      <c r="F1476" s="111" t="s">
        <v>1459</v>
      </c>
      <c r="G1476" s="88"/>
    </row>
    <row r="1477" spans="1:7" ht="11.25">
      <c r="A1477" s="90">
        <v>240314</v>
      </c>
      <c r="B1477" s="108" t="s">
        <v>2695</v>
      </c>
      <c r="C1477" s="109">
        <v>16488</v>
      </c>
      <c r="D1477" s="102">
        <v>0</v>
      </c>
      <c r="E1477" s="96">
        <v>212499524</v>
      </c>
      <c r="F1477" s="111" t="s">
        <v>1460</v>
      </c>
      <c r="G1477" s="88"/>
    </row>
    <row r="1478" spans="1:7" ht="11.25">
      <c r="A1478" s="90">
        <v>240314</v>
      </c>
      <c r="B1478" s="108" t="s">
        <v>2695</v>
      </c>
      <c r="C1478" s="109">
        <v>7538</v>
      </c>
      <c r="D1478" s="102">
        <v>0</v>
      </c>
      <c r="E1478" s="96">
        <v>212499624</v>
      </c>
      <c r="F1478" s="111" t="s">
        <v>1461</v>
      </c>
      <c r="G1478" s="88"/>
    </row>
    <row r="1479" spans="1:7" ht="11.25">
      <c r="A1479" s="90">
        <v>240314</v>
      </c>
      <c r="B1479" s="108" t="s">
        <v>2695</v>
      </c>
      <c r="C1479" s="109">
        <v>68577</v>
      </c>
      <c r="D1479" s="102">
        <v>0</v>
      </c>
      <c r="E1479" s="96">
        <v>217399773</v>
      </c>
      <c r="F1479" s="111" t="s">
        <v>1462</v>
      </c>
      <c r="G1479" s="88"/>
    </row>
    <row r="1480" spans="1:7" ht="11.25">
      <c r="A1480" s="90">
        <v>243601</v>
      </c>
      <c r="B1480" s="108" t="s">
        <v>1463</v>
      </c>
      <c r="C1480" s="109">
        <v>31315</v>
      </c>
      <c r="D1480" s="102">
        <v>0</v>
      </c>
      <c r="E1480" s="96">
        <v>910300000</v>
      </c>
      <c r="F1480" s="111" t="s">
        <v>1464</v>
      </c>
      <c r="G1480" s="88"/>
    </row>
    <row r="1481" spans="1:7" ht="11.25">
      <c r="A1481" s="90">
        <v>243603</v>
      </c>
      <c r="B1481" s="108" t="s">
        <v>1465</v>
      </c>
      <c r="C1481" s="109">
        <v>65271</v>
      </c>
      <c r="D1481" s="102">
        <v>0</v>
      </c>
      <c r="E1481" s="96">
        <v>910300000</v>
      </c>
      <c r="F1481" s="111" t="s">
        <v>1464</v>
      </c>
      <c r="G1481" s="88"/>
    </row>
    <row r="1482" spans="1:7" ht="11.25">
      <c r="A1482" s="90">
        <v>243605</v>
      </c>
      <c r="B1482" s="108" t="s">
        <v>1466</v>
      </c>
      <c r="C1482" s="109">
        <v>13906</v>
      </c>
      <c r="D1482" s="102">
        <v>0</v>
      </c>
      <c r="E1482" s="96">
        <v>910300000</v>
      </c>
      <c r="F1482" s="111" t="s">
        <v>1464</v>
      </c>
      <c r="G1482" s="88"/>
    </row>
    <row r="1483" spans="1:7" ht="11.25">
      <c r="A1483" s="90">
        <v>243608</v>
      </c>
      <c r="B1483" s="108" t="s">
        <v>1467</v>
      </c>
      <c r="C1483" s="109">
        <v>2726</v>
      </c>
      <c r="D1483" s="102">
        <v>0</v>
      </c>
      <c r="E1483" s="96">
        <v>910300000</v>
      </c>
      <c r="F1483" s="111" t="s">
        <v>1464</v>
      </c>
      <c r="G1483" s="88"/>
    </row>
    <row r="1484" spans="1:7" ht="22.5">
      <c r="A1484" s="90">
        <v>243625</v>
      </c>
      <c r="B1484" s="108" t="s">
        <v>1468</v>
      </c>
      <c r="C1484" s="109">
        <v>88889</v>
      </c>
      <c r="D1484" s="102">
        <v>0</v>
      </c>
      <c r="E1484" s="96">
        <v>910300000</v>
      </c>
      <c r="F1484" s="111" t="s">
        <v>1464</v>
      </c>
      <c r="G1484" s="88"/>
    </row>
    <row r="1485" spans="1:7" ht="11.25">
      <c r="A1485" s="90">
        <v>243698</v>
      </c>
      <c r="B1485" s="108" t="s">
        <v>1469</v>
      </c>
      <c r="C1485" s="109">
        <v>2737</v>
      </c>
      <c r="D1485" s="102">
        <v>0</v>
      </c>
      <c r="E1485" s="96">
        <v>910300000</v>
      </c>
      <c r="F1485" s="111" t="s">
        <v>1464</v>
      </c>
      <c r="G1485" s="112"/>
    </row>
    <row r="1486" spans="1:7" ht="11.25">
      <c r="A1486" s="90">
        <v>243701</v>
      </c>
      <c r="B1486" s="108" t="s">
        <v>1470</v>
      </c>
      <c r="C1486" s="109">
        <v>5756</v>
      </c>
      <c r="D1486" s="102">
        <v>0</v>
      </c>
      <c r="E1486" s="96">
        <v>210111001</v>
      </c>
      <c r="F1486" s="111" t="s">
        <v>2727</v>
      </c>
      <c r="G1486" s="88"/>
    </row>
    <row r="1487" spans="1:7" ht="22.5">
      <c r="A1487" s="101">
        <v>244011</v>
      </c>
      <c r="B1487" s="108" t="s">
        <v>1471</v>
      </c>
      <c r="C1487" s="102">
        <v>42400</v>
      </c>
      <c r="D1487" s="102">
        <v>0</v>
      </c>
      <c r="E1487" s="100" t="s">
        <v>1472</v>
      </c>
      <c r="F1487" s="111" t="s">
        <v>1473</v>
      </c>
      <c r="G1487" s="88"/>
    </row>
    <row r="1488" spans="1:7" ht="11.25">
      <c r="A1488" s="101">
        <v>245503</v>
      </c>
      <c r="B1488" s="108" t="s">
        <v>1474</v>
      </c>
      <c r="C1488" s="102">
        <v>153</v>
      </c>
      <c r="D1488" s="102">
        <v>0</v>
      </c>
      <c r="E1488" s="100" t="s">
        <v>1475</v>
      </c>
      <c r="F1488" s="111" t="s">
        <v>1476</v>
      </c>
      <c r="G1488" s="88"/>
    </row>
    <row r="1489" spans="1:7" ht="11.25">
      <c r="A1489" s="101">
        <v>440301</v>
      </c>
      <c r="B1489" s="108" t="s">
        <v>1477</v>
      </c>
      <c r="C1489" s="102">
        <v>0</v>
      </c>
      <c r="D1489" s="102">
        <v>743481</v>
      </c>
      <c r="E1489" s="103" t="s">
        <v>2281</v>
      </c>
      <c r="F1489" s="104" t="s">
        <v>2686</v>
      </c>
      <c r="G1489" s="88"/>
    </row>
    <row r="1490" spans="1:7" ht="11.25">
      <c r="A1490" s="90">
        <v>470501</v>
      </c>
      <c r="B1490" s="108" t="s">
        <v>1478</v>
      </c>
      <c r="C1490" s="109">
        <v>0</v>
      </c>
      <c r="D1490" s="102">
        <v>10409326</v>
      </c>
      <c r="E1490" s="103" t="s">
        <v>2281</v>
      </c>
      <c r="F1490" s="104" t="s">
        <v>2686</v>
      </c>
      <c r="G1490" s="88"/>
    </row>
    <row r="1491" spans="1:7" ht="11.25">
      <c r="A1491" s="90">
        <v>470502</v>
      </c>
      <c r="B1491" s="108" t="s">
        <v>1479</v>
      </c>
      <c r="C1491" s="109">
        <v>0</v>
      </c>
      <c r="D1491" s="102">
        <v>1452831</v>
      </c>
      <c r="E1491" s="103" t="s">
        <v>2281</v>
      </c>
      <c r="F1491" s="104" t="s">
        <v>2686</v>
      </c>
      <c r="G1491" s="88"/>
    </row>
    <row r="1492" spans="1:7" ht="11.25">
      <c r="A1492" s="90">
        <v>470505</v>
      </c>
      <c r="B1492" s="108" t="s">
        <v>1480</v>
      </c>
      <c r="C1492" s="109">
        <v>0</v>
      </c>
      <c r="D1492" s="102">
        <v>137916737</v>
      </c>
      <c r="E1492" s="103" t="s">
        <v>2281</v>
      </c>
      <c r="F1492" s="104" t="s">
        <v>2686</v>
      </c>
      <c r="G1492" s="88"/>
    </row>
    <row r="1493" spans="1:7" ht="22.5">
      <c r="A1493" s="90">
        <v>470506</v>
      </c>
      <c r="B1493" s="108" t="s">
        <v>2690</v>
      </c>
      <c r="C1493" s="109">
        <v>0</v>
      </c>
      <c r="D1493" s="102">
        <v>7717105910</v>
      </c>
      <c r="E1493" s="103" t="s">
        <v>2281</v>
      </c>
      <c r="F1493" s="104" t="s">
        <v>2686</v>
      </c>
      <c r="G1493" s="88"/>
    </row>
    <row r="1494" spans="1:7" ht="22.5">
      <c r="A1494" s="90">
        <v>472205</v>
      </c>
      <c r="B1494" s="94" t="s">
        <v>1481</v>
      </c>
      <c r="C1494" s="109">
        <v>0</v>
      </c>
      <c r="D1494" s="102">
        <v>7098239</v>
      </c>
      <c r="E1494" s="103" t="s">
        <v>2281</v>
      </c>
      <c r="F1494" s="104" t="s">
        <v>2686</v>
      </c>
      <c r="G1494" s="88"/>
    </row>
    <row r="1495" spans="1:7" ht="22.5">
      <c r="A1495" s="90">
        <v>472290</v>
      </c>
      <c r="B1495" s="108" t="s">
        <v>1482</v>
      </c>
      <c r="C1495" s="109">
        <v>0</v>
      </c>
      <c r="D1495" s="102">
        <v>18600197</v>
      </c>
      <c r="E1495" s="103" t="s">
        <v>2281</v>
      </c>
      <c r="F1495" s="104" t="s">
        <v>2686</v>
      </c>
      <c r="G1495" s="112"/>
    </row>
    <row r="1496" spans="1:7" ht="11.25">
      <c r="A1496" s="90">
        <v>510124</v>
      </c>
      <c r="B1496" s="108" t="s">
        <v>1483</v>
      </c>
      <c r="C1496" s="113">
        <v>0</v>
      </c>
      <c r="D1496" s="102">
        <v>21046</v>
      </c>
      <c r="E1496" s="114" t="s">
        <v>1484</v>
      </c>
      <c r="F1496" s="104" t="s">
        <v>1485</v>
      </c>
      <c r="G1496" s="105"/>
    </row>
    <row r="1497" spans="1:7" ht="11.25">
      <c r="A1497" s="90">
        <v>510124</v>
      </c>
      <c r="B1497" s="108" t="s">
        <v>1483</v>
      </c>
      <c r="C1497" s="113">
        <v>0</v>
      </c>
      <c r="D1497" s="102">
        <v>556919</v>
      </c>
      <c r="E1497" s="114" t="s">
        <v>1486</v>
      </c>
      <c r="F1497" s="104" t="s">
        <v>1487</v>
      </c>
      <c r="G1497" s="105"/>
    </row>
    <row r="1498" spans="1:7" ht="11.25">
      <c r="A1498" s="90">
        <v>510303</v>
      </c>
      <c r="B1498" s="108" t="s">
        <v>1488</v>
      </c>
      <c r="C1498" s="113">
        <v>0</v>
      </c>
      <c r="D1498" s="102">
        <v>1885</v>
      </c>
      <c r="E1498" s="115" t="s">
        <v>1489</v>
      </c>
      <c r="F1498" s="104" t="s">
        <v>1490</v>
      </c>
      <c r="G1498" s="105"/>
    </row>
    <row r="1499" spans="1:7" ht="11.25">
      <c r="A1499" s="90">
        <v>510303</v>
      </c>
      <c r="B1499" s="108" t="s">
        <v>1488</v>
      </c>
      <c r="C1499" s="113">
        <v>0</v>
      </c>
      <c r="D1499" s="102">
        <v>22729</v>
      </c>
      <c r="E1499" s="114" t="s">
        <v>1484</v>
      </c>
      <c r="F1499" s="104" t="s">
        <v>1485</v>
      </c>
      <c r="G1499" s="105"/>
    </row>
    <row r="1500" spans="1:7" ht="11.25">
      <c r="A1500" s="90">
        <v>510303</v>
      </c>
      <c r="B1500" s="108" t="s">
        <v>1488</v>
      </c>
      <c r="C1500" s="113">
        <v>0</v>
      </c>
      <c r="D1500" s="102">
        <v>1747</v>
      </c>
      <c r="E1500" s="115" t="s">
        <v>2309</v>
      </c>
      <c r="F1500" s="104" t="s">
        <v>1491</v>
      </c>
      <c r="G1500" s="105"/>
    </row>
    <row r="1501" spans="1:7" ht="11.25">
      <c r="A1501" s="90">
        <v>510303</v>
      </c>
      <c r="B1501" s="108" t="s">
        <v>1488</v>
      </c>
      <c r="C1501" s="113">
        <v>0</v>
      </c>
      <c r="D1501" s="102">
        <v>26724</v>
      </c>
      <c r="E1501" s="98" t="s">
        <v>2688</v>
      </c>
      <c r="F1501" s="104" t="s">
        <v>2689</v>
      </c>
      <c r="G1501" s="105"/>
    </row>
    <row r="1502" spans="1:7" ht="11.25">
      <c r="A1502" s="90">
        <v>510303</v>
      </c>
      <c r="B1502" s="108" t="s">
        <v>1488</v>
      </c>
      <c r="C1502" s="113">
        <v>0</v>
      </c>
      <c r="D1502" s="102">
        <v>6764</v>
      </c>
      <c r="E1502" s="114" t="s">
        <v>1492</v>
      </c>
      <c r="F1502" s="104" t="s">
        <v>1493</v>
      </c>
      <c r="G1502" s="105"/>
    </row>
    <row r="1503" spans="1:7" ht="11.25">
      <c r="A1503" s="90">
        <v>510305</v>
      </c>
      <c r="B1503" s="108" t="s">
        <v>2687</v>
      </c>
      <c r="C1503" s="113">
        <v>0</v>
      </c>
      <c r="D1503" s="102">
        <v>29837</v>
      </c>
      <c r="E1503" s="98" t="s">
        <v>2688</v>
      </c>
      <c r="F1503" s="104" t="s">
        <v>1494</v>
      </c>
      <c r="G1503" s="105"/>
    </row>
    <row r="1504" spans="1:7" ht="22.5">
      <c r="A1504" s="90">
        <v>510306</v>
      </c>
      <c r="B1504" s="108" t="s">
        <v>1495</v>
      </c>
      <c r="C1504" s="113">
        <v>0</v>
      </c>
      <c r="D1504" s="102">
        <v>155527</v>
      </c>
      <c r="E1504" s="115" t="s">
        <v>1496</v>
      </c>
      <c r="F1504" s="104" t="s">
        <v>1497</v>
      </c>
      <c r="G1504" s="105"/>
    </row>
    <row r="1505" spans="1:7" ht="22.5">
      <c r="A1505" s="90">
        <v>510306</v>
      </c>
      <c r="B1505" s="108" t="s">
        <v>1495</v>
      </c>
      <c r="C1505" s="113">
        <v>0</v>
      </c>
      <c r="D1505" s="102">
        <v>31245</v>
      </c>
      <c r="E1505" s="114" t="s">
        <v>1498</v>
      </c>
      <c r="F1505" s="104" t="s">
        <v>1485</v>
      </c>
      <c r="G1505" s="105"/>
    </row>
    <row r="1506" spans="1:7" ht="22.5">
      <c r="A1506" s="90">
        <v>510306</v>
      </c>
      <c r="B1506" s="108" t="s">
        <v>1495</v>
      </c>
      <c r="C1506" s="113">
        <v>0</v>
      </c>
      <c r="D1506" s="102">
        <v>215044</v>
      </c>
      <c r="E1506" s="98" t="s">
        <v>2688</v>
      </c>
      <c r="F1506" s="104" t="s">
        <v>2689</v>
      </c>
      <c r="G1506" s="105"/>
    </row>
    <row r="1507" spans="1:7" ht="11.25">
      <c r="A1507" s="90">
        <v>510401</v>
      </c>
      <c r="B1507" s="108" t="s">
        <v>1499</v>
      </c>
      <c r="C1507" s="113">
        <v>0</v>
      </c>
      <c r="D1507" s="102">
        <v>234379</v>
      </c>
      <c r="E1507" s="103" t="s">
        <v>1500</v>
      </c>
      <c r="F1507" s="116" t="s">
        <v>1501</v>
      </c>
      <c r="G1507" s="105"/>
    </row>
    <row r="1508" spans="1:7" ht="11.25">
      <c r="A1508" s="90">
        <v>510402</v>
      </c>
      <c r="B1508" s="108" t="s">
        <v>1502</v>
      </c>
      <c r="C1508" s="113">
        <v>0</v>
      </c>
      <c r="D1508" s="102">
        <v>34613</v>
      </c>
      <c r="E1508" s="103" t="s">
        <v>1503</v>
      </c>
      <c r="F1508" s="116" t="s">
        <v>1504</v>
      </c>
      <c r="G1508" s="88"/>
    </row>
    <row r="1509" spans="1:7" ht="11.25">
      <c r="A1509" s="90">
        <v>510403</v>
      </c>
      <c r="B1509" s="108" t="s">
        <v>1505</v>
      </c>
      <c r="C1509" s="113">
        <v>0</v>
      </c>
      <c r="D1509" s="102">
        <v>34613</v>
      </c>
      <c r="E1509" s="98" t="s">
        <v>1506</v>
      </c>
      <c r="F1509" s="116" t="s">
        <v>1507</v>
      </c>
      <c r="G1509" s="88"/>
    </row>
    <row r="1510" spans="1:7" ht="11.25">
      <c r="A1510" s="90">
        <v>511117</v>
      </c>
      <c r="B1510" s="108" t="s">
        <v>1508</v>
      </c>
      <c r="C1510" s="113">
        <v>0</v>
      </c>
      <c r="D1510" s="102">
        <v>201558</v>
      </c>
      <c r="E1510" s="98">
        <v>234111001</v>
      </c>
      <c r="F1510" s="116" t="s">
        <v>1509</v>
      </c>
      <c r="G1510" s="88"/>
    </row>
    <row r="1511" spans="1:7" ht="11.25">
      <c r="A1511" s="90">
        <v>511117</v>
      </c>
      <c r="B1511" s="108" t="s">
        <v>1508</v>
      </c>
      <c r="C1511" s="113">
        <v>0</v>
      </c>
      <c r="D1511" s="102">
        <v>4264</v>
      </c>
      <c r="E1511" s="103" t="s">
        <v>1510</v>
      </c>
      <c r="F1511" s="116" t="s">
        <v>1511</v>
      </c>
      <c r="G1511" s="117"/>
    </row>
    <row r="1512" spans="1:7" ht="22.5">
      <c r="A1512" s="90">
        <v>511117</v>
      </c>
      <c r="B1512" s="108" t="s">
        <v>1508</v>
      </c>
      <c r="C1512" s="113">
        <v>0</v>
      </c>
      <c r="D1512" s="102">
        <v>46973</v>
      </c>
      <c r="E1512" s="98">
        <v>234011001</v>
      </c>
      <c r="F1512" s="116" t="s">
        <v>1512</v>
      </c>
      <c r="G1512" s="88"/>
    </row>
    <row r="1513" spans="1:7" ht="11.25">
      <c r="A1513" s="90">
        <v>511123</v>
      </c>
      <c r="B1513" s="108" t="s">
        <v>1513</v>
      </c>
      <c r="C1513" s="113">
        <v>0</v>
      </c>
      <c r="D1513" s="102">
        <v>49031</v>
      </c>
      <c r="E1513" s="103" t="s">
        <v>1514</v>
      </c>
      <c r="F1513" s="116" t="s">
        <v>1515</v>
      </c>
      <c r="G1513" s="88"/>
    </row>
    <row r="1514" spans="1:7" ht="11.25">
      <c r="A1514" s="90">
        <v>540301</v>
      </c>
      <c r="B1514" s="91" t="s">
        <v>1477</v>
      </c>
      <c r="C1514" s="118">
        <v>0</v>
      </c>
      <c r="D1514" s="102">
        <v>924130838</v>
      </c>
      <c r="E1514" s="115" t="s">
        <v>1484</v>
      </c>
      <c r="F1514" s="116" t="s">
        <v>1485</v>
      </c>
      <c r="G1514" s="117"/>
    </row>
    <row r="1515" spans="1:7" ht="11.25">
      <c r="A1515" s="90">
        <v>540301</v>
      </c>
      <c r="B1515" s="91" t="s">
        <v>1477</v>
      </c>
      <c r="C1515" s="118">
        <v>0</v>
      </c>
      <c r="D1515" s="102">
        <v>7696722</v>
      </c>
      <c r="E1515" s="114" t="s">
        <v>1492</v>
      </c>
      <c r="F1515" s="116" t="s">
        <v>1516</v>
      </c>
      <c r="G1515" s="117"/>
    </row>
    <row r="1516" spans="1:8" ht="22.5">
      <c r="A1516" s="90">
        <v>540304</v>
      </c>
      <c r="B1516" s="94" t="s">
        <v>1517</v>
      </c>
      <c r="C1516" s="92">
        <v>0</v>
      </c>
      <c r="D1516" s="102">
        <v>2875788</v>
      </c>
      <c r="E1516" s="98">
        <v>821700000</v>
      </c>
      <c r="F1516" s="119" t="s">
        <v>1518</v>
      </c>
      <c r="G1516" s="120"/>
      <c r="H1516" s="121"/>
    </row>
    <row r="1517" spans="1:8" ht="22.5">
      <c r="A1517" s="90">
        <v>540304</v>
      </c>
      <c r="B1517" s="94" t="s">
        <v>1517</v>
      </c>
      <c r="C1517" s="92">
        <v>0</v>
      </c>
      <c r="D1517" s="102">
        <v>10067047</v>
      </c>
      <c r="E1517" s="103" t="s">
        <v>1519</v>
      </c>
      <c r="F1517" s="104" t="s">
        <v>1520</v>
      </c>
      <c r="G1517" s="122"/>
      <c r="H1517" s="123"/>
    </row>
    <row r="1518" spans="1:8" ht="22.5">
      <c r="A1518" s="90">
        <v>540304</v>
      </c>
      <c r="B1518" s="94" t="s">
        <v>1517</v>
      </c>
      <c r="C1518" s="92">
        <v>0</v>
      </c>
      <c r="D1518" s="102">
        <v>2884985</v>
      </c>
      <c r="E1518" s="98">
        <v>826076000</v>
      </c>
      <c r="F1518" s="104" t="s">
        <v>1521</v>
      </c>
      <c r="G1518" s="122"/>
      <c r="H1518" s="123"/>
    </row>
    <row r="1519" spans="1:8" ht="22.5">
      <c r="A1519" s="90">
        <v>540304</v>
      </c>
      <c r="B1519" s="94" t="s">
        <v>1517</v>
      </c>
      <c r="C1519" s="92">
        <v>0</v>
      </c>
      <c r="D1519" s="102">
        <v>32351125</v>
      </c>
      <c r="E1519" s="103" t="s">
        <v>1522</v>
      </c>
      <c r="F1519" s="104" t="s">
        <v>1523</v>
      </c>
      <c r="G1519" s="122"/>
      <c r="H1519" s="123"/>
    </row>
    <row r="1520" spans="1:8" ht="22.5">
      <c r="A1520" s="90">
        <v>540304</v>
      </c>
      <c r="B1520" s="94" t="s">
        <v>1517</v>
      </c>
      <c r="C1520" s="92">
        <v>0</v>
      </c>
      <c r="D1520" s="102">
        <v>17393730</v>
      </c>
      <c r="E1520" s="103" t="s">
        <v>1524</v>
      </c>
      <c r="F1520" s="104" t="s">
        <v>1525</v>
      </c>
      <c r="G1520" s="122"/>
      <c r="H1520" s="123"/>
    </row>
    <row r="1521" spans="1:8" ht="22.5">
      <c r="A1521" s="90">
        <v>540304</v>
      </c>
      <c r="B1521" s="94" t="s">
        <v>1517</v>
      </c>
      <c r="C1521" s="92">
        <v>0</v>
      </c>
      <c r="D1521" s="102">
        <v>7557030</v>
      </c>
      <c r="E1521" s="114" t="s">
        <v>1526</v>
      </c>
      <c r="F1521" s="104" t="s">
        <v>1527</v>
      </c>
      <c r="G1521" s="122"/>
      <c r="H1521" s="123"/>
    </row>
    <row r="1522" spans="1:8" ht="22.5">
      <c r="A1522" s="90">
        <v>540304</v>
      </c>
      <c r="B1522" s="94" t="s">
        <v>1517</v>
      </c>
      <c r="C1522" s="92">
        <v>0</v>
      </c>
      <c r="D1522" s="102">
        <v>33269009</v>
      </c>
      <c r="E1522" s="115" t="s">
        <v>1528</v>
      </c>
      <c r="F1522" s="104" t="s">
        <v>1529</v>
      </c>
      <c r="G1522" s="122"/>
      <c r="H1522" s="123"/>
    </row>
    <row r="1523" spans="1:8" ht="22.5">
      <c r="A1523" s="90">
        <v>540304</v>
      </c>
      <c r="B1523" s="94" t="s">
        <v>1517</v>
      </c>
      <c r="C1523" s="92">
        <v>0</v>
      </c>
      <c r="D1523" s="102">
        <v>39080517</v>
      </c>
      <c r="E1523" s="115" t="s">
        <v>1530</v>
      </c>
      <c r="F1523" s="104" t="s">
        <v>1531</v>
      </c>
      <c r="G1523" s="122"/>
      <c r="H1523" s="124"/>
    </row>
    <row r="1524" spans="1:8" ht="22.5">
      <c r="A1524" s="90">
        <v>540304</v>
      </c>
      <c r="B1524" s="94" t="s">
        <v>1517</v>
      </c>
      <c r="C1524" s="92">
        <v>0</v>
      </c>
      <c r="D1524" s="102">
        <v>235996727</v>
      </c>
      <c r="E1524" s="114" t="s">
        <v>1492</v>
      </c>
      <c r="F1524" s="104" t="s">
        <v>1532</v>
      </c>
      <c r="G1524" s="122"/>
      <c r="H1524" s="123"/>
    </row>
    <row r="1525" spans="1:8" ht="22.5">
      <c r="A1525" s="90">
        <v>540304</v>
      </c>
      <c r="B1525" s="94" t="s">
        <v>1517</v>
      </c>
      <c r="C1525" s="92">
        <v>0</v>
      </c>
      <c r="D1525" s="102">
        <v>22061257</v>
      </c>
      <c r="E1525" s="114" t="s">
        <v>1533</v>
      </c>
      <c r="F1525" s="104" t="s">
        <v>1534</v>
      </c>
      <c r="G1525" s="122"/>
      <c r="H1525" s="123"/>
    </row>
    <row r="1526" spans="1:8" ht="22.5">
      <c r="A1526" s="90">
        <v>540304</v>
      </c>
      <c r="B1526" s="94" t="s">
        <v>1517</v>
      </c>
      <c r="C1526" s="92">
        <v>0</v>
      </c>
      <c r="D1526" s="102">
        <v>41002330</v>
      </c>
      <c r="E1526" s="114" t="s">
        <v>1535</v>
      </c>
      <c r="F1526" s="104" t="s">
        <v>1536</v>
      </c>
      <c r="G1526" s="122"/>
      <c r="H1526" s="123"/>
    </row>
    <row r="1527" spans="1:8" ht="22.5">
      <c r="A1527" s="90">
        <v>540304</v>
      </c>
      <c r="B1527" s="94" t="s">
        <v>1517</v>
      </c>
      <c r="C1527" s="92">
        <v>0</v>
      </c>
      <c r="D1527" s="102">
        <v>14316924</v>
      </c>
      <c r="E1527" s="115" t="s">
        <v>1537</v>
      </c>
      <c r="F1527" s="104" t="s">
        <v>1538</v>
      </c>
      <c r="G1527" s="122"/>
      <c r="H1527" s="123"/>
    </row>
    <row r="1528" spans="1:8" ht="22.5">
      <c r="A1528" s="90">
        <v>540304</v>
      </c>
      <c r="B1528" s="94" t="s">
        <v>1517</v>
      </c>
      <c r="C1528" s="92">
        <v>0</v>
      </c>
      <c r="D1528" s="102">
        <v>5677650</v>
      </c>
      <c r="E1528" s="114" t="s">
        <v>1539</v>
      </c>
      <c r="F1528" s="104" t="s">
        <v>1540</v>
      </c>
      <c r="G1528" s="122"/>
      <c r="H1528" s="123"/>
    </row>
    <row r="1529" spans="1:8" ht="22.5">
      <c r="A1529" s="90">
        <v>540304</v>
      </c>
      <c r="B1529" s="94" t="s">
        <v>1517</v>
      </c>
      <c r="C1529" s="92">
        <v>0</v>
      </c>
      <c r="D1529" s="102">
        <v>38335701</v>
      </c>
      <c r="E1529" s="114" t="s">
        <v>1541</v>
      </c>
      <c r="F1529" s="104" t="s">
        <v>1542</v>
      </c>
      <c r="G1529" s="122"/>
      <c r="H1529" s="124"/>
    </row>
    <row r="1530" spans="1:8" ht="22.5">
      <c r="A1530" s="90">
        <v>540304</v>
      </c>
      <c r="B1530" s="94" t="s">
        <v>1517</v>
      </c>
      <c r="C1530" s="92">
        <v>0</v>
      </c>
      <c r="D1530" s="102">
        <v>8856900</v>
      </c>
      <c r="E1530" s="114" t="s">
        <v>1543</v>
      </c>
      <c r="F1530" s="104" t="s">
        <v>1544</v>
      </c>
      <c r="G1530" s="122"/>
      <c r="H1530" s="123"/>
    </row>
    <row r="1531" spans="1:8" ht="22.5">
      <c r="A1531" s="90">
        <v>540306</v>
      </c>
      <c r="B1531" s="94" t="s">
        <v>1545</v>
      </c>
      <c r="C1531" s="92">
        <v>0</v>
      </c>
      <c r="D1531" s="102">
        <v>379225</v>
      </c>
      <c r="E1531" s="114" t="s">
        <v>1546</v>
      </c>
      <c r="F1531" s="104" t="s">
        <v>1547</v>
      </c>
      <c r="G1531" s="122"/>
      <c r="H1531" s="125"/>
    </row>
    <row r="1532" spans="1:8" ht="11.25">
      <c r="A1532" s="90">
        <v>540308</v>
      </c>
      <c r="B1532" s="94" t="s">
        <v>1548</v>
      </c>
      <c r="C1532" s="92">
        <v>0</v>
      </c>
      <c r="D1532" s="102">
        <v>89187</v>
      </c>
      <c r="E1532" s="114" t="s">
        <v>2326</v>
      </c>
      <c r="F1532" s="104" t="s">
        <v>1549</v>
      </c>
      <c r="G1532" s="122"/>
      <c r="H1532" s="125"/>
    </row>
    <row r="1533" spans="1:8" ht="11.25">
      <c r="A1533" s="90">
        <v>540308</v>
      </c>
      <c r="B1533" s="94" t="s">
        <v>1548</v>
      </c>
      <c r="C1533" s="92">
        <v>0</v>
      </c>
      <c r="D1533" s="102">
        <v>65202</v>
      </c>
      <c r="E1533" s="114" t="s">
        <v>1543</v>
      </c>
      <c r="F1533" s="104" t="s">
        <v>1544</v>
      </c>
      <c r="G1533" s="122"/>
      <c r="H1533" s="125"/>
    </row>
    <row r="1534" spans="1:7" ht="22.5">
      <c r="A1534" s="90">
        <v>540311</v>
      </c>
      <c r="B1534" s="94" t="s">
        <v>1550</v>
      </c>
      <c r="C1534" s="92">
        <v>0</v>
      </c>
      <c r="D1534" s="102">
        <v>106796239</v>
      </c>
      <c r="E1534" s="98">
        <v>120205000</v>
      </c>
      <c r="F1534" s="94" t="s">
        <v>1551</v>
      </c>
      <c r="G1534" s="126"/>
    </row>
    <row r="1535" spans="1:7" ht="22.5">
      <c r="A1535" s="90">
        <v>540311</v>
      </c>
      <c r="B1535" s="94" t="s">
        <v>1550</v>
      </c>
      <c r="C1535" s="92">
        <v>0</v>
      </c>
      <c r="D1535" s="102">
        <v>77850141</v>
      </c>
      <c r="E1535" s="98">
        <v>120676000</v>
      </c>
      <c r="F1535" s="94" t="s">
        <v>1552</v>
      </c>
      <c r="G1535" s="126"/>
    </row>
    <row r="1536" spans="1:7" ht="22.5">
      <c r="A1536" s="90">
        <v>540311</v>
      </c>
      <c r="B1536" s="94" t="s">
        <v>1550</v>
      </c>
      <c r="C1536" s="92">
        <v>0</v>
      </c>
      <c r="D1536" s="102">
        <v>15204377</v>
      </c>
      <c r="E1536" s="98">
        <v>121647000</v>
      </c>
      <c r="F1536" s="94" t="s">
        <v>1553</v>
      </c>
      <c r="G1536" s="126"/>
    </row>
    <row r="1537" spans="1:7" ht="22.5">
      <c r="A1537" s="90">
        <v>540311</v>
      </c>
      <c r="B1537" s="94" t="s">
        <v>1550</v>
      </c>
      <c r="C1537" s="92">
        <v>0</v>
      </c>
      <c r="D1537" s="102">
        <v>43519374</v>
      </c>
      <c r="E1537" s="98">
        <v>121708000</v>
      </c>
      <c r="F1537" s="94" t="s">
        <v>1554</v>
      </c>
      <c r="G1537" s="126"/>
    </row>
    <row r="1538" spans="1:7" ht="22.5">
      <c r="A1538" s="90">
        <v>540311</v>
      </c>
      <c r="B1538" s="94" t="s">
        <v>1550</v>
      </c>
      <c r="C1538" s="92">
        <v>0</v>
      </c>
      <c r="D1538" s="102">
        <v>28814048</v>
      </c>
      <c r="E1538" s="98">
        <v>122613000</v>
      </c>
      <c r="F1538" s="94" t="s">
        <v>1555</v>
      </c>
      <c r="G1538" s="126"/>
    </row>
    <row r="1539" spans="1:7" ht="22.5">
      <c r="A1539" s="90">
        <v>540311</v>
      </c>
      <c r="B1539" s="94" t="s">
        <v>1550</v>
      </c>
      <c r="C1539" s="92">
        <v>0</v>
      </c>
      <c r="D1539" s="102">
        <v>730941</v>
      </c>
      <c r="E1539" s="98">
        <v>124876000</v>
      </c>
      <c r="F1539" s="94" t="s">
        <v>1556</v>
      </c>
      <c r="G1539" s="126"/>
    </row>
    <row r="1540" spans="1:7" ht="22.5">
      <c r="A1540" s="90">
        <v>540311</v>
      </c>
      <c r="B1540" s="94" t="s">
        <v>1550</v>
      </c>
      <c r="C1540" s="92">
        <v>0</v>
      </c>
      <c r="D1540" s="102">
        <v>21325745</v>
      </c>
      <c r="E1540" s="98">
        <v>124552000</v>
      </c>
      <c r="F1540" s="94" t="s">
        <v>1557</v>
      </c>
      <c r="G1540" s="126"/>
    </row>
    <row r="1541" spans="1:7" ht="22.5">
      <c r="A1541" s="90">
        <v>540311</v>
      </c>
      <c r="B1541" s="94" t="s">
        <v>1550</v>
      </c>
      <c r="C1541" s="92">
        <v>0</v>
      </c>
      <c r="D1541" s="102">
        <v>10026762</v>
      </c>
      <c r="E1541" s="98">
        <v>125454000</v>
      </c>
      <c r="F1541" s="94" t="s">
        <v>1558</v>
      </c>
      <c r="G1541" s="126"/>
    </row>
    <row r="1542" spans="1:7" ht="22.5">
      <c r="A1542" s="90">
        <v>540311</v>
      </c>
      <c r="B1542" s="94" t="s">
        <v>1550</v>
      </c>
      <c r="C1542" s="92">
        <v>0</v>
      </c>
      <c r="D1542" s="102">
        <v>17974726</v>
      </c>
      <c r="E1542" s="98">
        <v>126663000</v>
      </c>
      <c r="F1542" s="94" t="s">
        <v>1559</v>
      </c>
      <c r="G1542" s="126"/>
    </row>
    <row r="1543" spans="1:7" ht="22.5">
      <c r="A1543" s="90">
        <v>540311</v>
      </c>
      <c r="B1543" s="94" t="s">
        <v>1550</v>
      </c>
      <c r="C1543" s="92">
        <v>0</v>
      </c>
      <c r="D1543" s="102">
        <v>3120612</v>
      </c>
      <c r="E1543" s="98">
        <v>127625000</v>
      </c>
      <c r="F1543" s="94" t="s">
        <v>1560</v>
      </c>
      <c r="G1543" s="126"/>
    </row>
    <row r="1544" spans="1:7" ht="22.5">
      <c r="A1544" s="90">
        <v>540311</v>
      </c>
      <c r="B1544" s="94" t="s">
        <v>1550</v>
      </c>
      <c r="C1544" s="92">
        <v>0</v>
      </c>
      <c r="D1544" s="102">
        <v>41640132</v>
      </c>
      <c r="E1544" s="98">
        <v>128868000</v>
      </c>
      <c r="F1544" s="94" t="s">
        <v>1561</v>
      </c>
      <c r="G1544" s="126"/>
    </row>
    <row r="1545" spans="1:7" ht="22.5">
      <c r="A1545" s="90">
        <v>540311</v>
      </c>
      <c r="B1545" s="94" t="s">
        <v>1550</v>
      </c>
      <c r="C1545" s="92">
        <v>0</v>
      </c>
      <c r="D1545" s="102">
        <v>5612084</v>
      </c>
      <c r="E1545" s="98">
        <v>128870000</v>
      </c>
      <c r="F1545" s="94" t="s">
        <v>1562</v>
      </c>
      <c r="G1545" s="126"/>
    </row>
    <row r="1546" spans="1:7" ht="22.5">
      <c r="A1546" s="90">
        <v>540311</v>
      </c>
      <c r="B1546" s="94" t="s">
        <v>1550</v>
      </c>
      <c r="C1546" s="92">
        <v>0</v>
      </c>
      <c r="D1546" s="102">
        <v>10747929</v>
      </c>
      <c r="E1546" s="98">
        <v>125354000</v>
      </c>
      <c r="F1546" s="94" t="s">
        <v>1563</v>
      </c>
      <c r="G1546" s="126"/>
    </row>
    <row r="1547" spans="1:7" ht="22.5">
      <c r="A1547" s="90">
        <v>540311</v>
      </c>
      <c r="B1547" s="94" t="s">
        <v>1550</v>
      </c>
      <c r="C1547" s="92">
        <v>0</v>
      </c>
      <c r="D1547" s="102">
        <v>2618395</v>
      </c>
      <c r="E1547" s="98">
        <v>129254000</v>
      </c>
      <c r="F1547" s="94" t="s">
        <v>1564</v>
      </c>
      <c r="G1547" s="126"/>
    </row>
    <row r="1548" spans="1:7" ht="22.5">
      <c r="A1548" s="90">
        <v>540311</v>
      </c>
      <c r="B1548" s="94" t="s">
        <v>1550</v>
      </c>
      <c r="C1548" s="92">
        <v>0</v>
      </c>
      <c r="D1548" s="102">
        <v>14367213</v>
      </c>
      <c r="E1548" s="98">
        <v>129373000</v>
      </c>
      <c r="F1548" s="94" t="s">
        <v>1565</v>
      </c>
      <c r="G1548" s="126"/>
    </row>
    <row r="1549" spans="1:7" ht="22.5">
      <c r="A1549" s="90">
        <v>540311</v>
      </c>
      <c r="B1549" s="94" t="s">
        <v>1550</v>
      </c>
      <c r="C1549" s="92">
        <v>0</v>
      </c>
      <c r="D1549" s="102">
        <v>5666456</v>
      </c>
      <c r="E1549" s="98">
        <v>129444000</v>
      </c>
      <c r="F1549" s="94" t="s">
        <v>1566</v>
      </c>
      <c r="G1549" s="126"/>
    </row>
    <row r="1550" spans="1:7" ht="22.5">
      <c r="A1550" s="90">
        <v>540318</v>
      </c>
      <c r="B1550" s="94" t="s">
        <v>1567</v>
      </c>
      <c r="C1550" s="92">
        <v>0</v>
      </c>
      <c r="D1550" s="102">
        <v>5908670</v>
      </c>
      <c r="E1550" s="98">
        <v>222711001</v>
      </c>
      <c r="F1550" s="94" t="s">
        <v>1568</v>
      </c>
      <c r="G1550" s="126"/>
    </row>
    <row r="1551" spans="1:7" ht="22.5">
      <c r="A1551" s="90">
        <v>540390</v>
      </c>
      <c r="B1551" s="94" t="s">
        <v>1569</v>
      </c>
      <c r="C1551" s="92">
        <v>0</v>
      </c>
      <c r="D1551" s="102">
        <v>7696722</v>
      </c>
      <c r="E1551" s="114" t="s">
        <v>1492</v>
      </c>
      <c r="F1551" s="94" t="s">
        <v>1516</v>
      </c>
      <c r="G1551" s="126"/>
    </row>
    <row r="1552" spans="1:8" ht="11.25">
      <c r="A1552" s="90">
        <v>540404</v>
      </c>
      <c r="B1552" s="94" t="s">
        <v>1570</v>
      </c>
      <c r="C1552" s="92">
        <v>0</v>
      </c>
      <c r="D1552" s="102">
        <v>118091</v>
      </c>
      <c r="E1552" s="103" t="s">
        <v>1571</v>
      </c>
      <c r="F1552" s="94" t="s">
        <v>1572</v>
      </c>
      <c r="G1552" s="127"/>
      <c r="H1552" s="128"/>
    </row>
    <row r="1553" spans="1:7" ht="11.25">
      <c r="A1553" s="90">
        <v>540802</v>
      </c>
      <c r="B1553" s="94" t="s">
        <v>1573</v>
      </c>
      <c r="C1553" s="92">
        <v>0</v>
      </c>
      <c r="D1553" s="102">
        <v>379525291</v>
      </c>
      <c r="E1553" s="103">
        <v>110505000</v>
      </c>
      <c r="F1553" s="94" t="s">
        <v>1574</v>
      </c>
      <c r="G1553" s="117"/>
    </row>
    <row r="1554" spans="1:7" ht="11.25">
      <c r="A1554" s="90">
        <v>540802</v>
      </c>
      <c r="B1554" s="94" t="s">
        <v>1573</v>
      </c>
      <c r="C1554" s="92">
        <v>0</v>
      </c>
      <c r="D1554" s="102">
        <v>87706394</v>
      </c>
      <c r="E1554" s="96">
        <v>110808000</v>
      </c>
      <c r="F1554" s="94" t="s">
        <v>1575</v>
      </c>
      <c r="G1554" s="117"/>
    </row>
    <row r="1555" spans="1:7" ht="11.25">
      <c r="A1555" s="90">
        <v>540802</v>
      </c>
      <c r="B1555" s="94" t="s">
        <v>1573</v>
      </c>
      <c r="C1555" s="92">
        <v>0</v>
      </c>
      <c r="D1555" s="102">
        <v>168224660</v>
      </c>
      <c r="E1555" s="96">
        <v>111313000</v>
      </c>
      <c r="F1555" s="94" t="s">
        <v>1576</v>
      </c>
      <c r="G1555" s="117"/>
    </row>
    <row r="1556" spans="1:7" ht="11.25">
      <c r="A1556" s="90">
        <v>540802</v>
      </c>
      <c r="B1556" s="94" t="s">
        <v>1573</v>
      </c>
      <c r="C1556" s="92">
        <v>0</v>
      </c>
      <c r="D1556" s="102">
        <v>166807215</v>
      </c>
      <c r="E1556" s="96">
        <v>111515000</v>
      </c>
      <c r="F1556" s="94" t="s">
        <v>1577</v>
      </c>
      <c r="G1556" s="117"/>
    </row>
    <row r="1557" spans="1:7" ht="11.25">
      <c r="A1557" s="90">
        <v>540802</v>
      </c>
      <c r="B1557" s="94" t="s">
        <v>1573</v>
      </c>
      <c r="C1557" s="92">
        <v>0</v>
      </c>
      <c r="D1557" s="102">
        <v>90107956</v>
      </c>
      <c r="E1557" s="96">
        <v>111717000</v>
      </c>
      <c r="F1557" s="94" t="s">
        <v>1578</v>
      </c>
      <c r="G1557" s="117"/>
    </row>
    <row r="1558" spans="1:7" ht="11.25">
      <c r="A1558" s="90">
        <v>540802</v>
      </c>
      <c r="B1558" s="94" t="s">
        <v>1573</v>
      </c>
      <c r="C1558" s="92">
        <v>0</v>
      </c>
      <c r="D1558" s="102">
        <v>45076500</v>
      </c>
      <c r="E1558" s="96">
        <v>111818000</v>
      </c>
      <c r="F1558" s="94" t="s">
        <v>1579</v>
      </c>
      <c r="G1558" s="117"/>
    </row>
    <row r="1559" spans="1:7" ht="11.25">
      <c r="A1559" s="90">
        <v>540802</v>
      </c>
      <c r="B1559" s="94" t="s">
        <v>1573</v>
      </c>
      <c r="C1559" s="92">
        <v>0</v>
      </c>
      <c r="D1559" s="102">
        <v>160666255</v>
      </c>
      <c r="E1559" s="96">
        <v>111919000</v>
      </c>
      <c r="F1559" s="94" t="s">
        <v>1580</v>
      </c>
      <c r="G1559" s="117"/>
    </row>
    <row r="1560" spans="1:7" ht="11.25">
      <c r="A1560" s="90">
        <v>540802</v>
      </c>
      <c r="B1560" s="94" t="s">
        <v>1573</v>
      </c>
      <c r="C1560" s="92">
        <v>0</v>
      </c>
      <c r="D1560" s="102">
        <v>102413969</v>
      </c>
      <c r="E1560" s="96">
        <v>112020000</v>
      </c>
      <c r="F1560" s="94" t="s">
        <v>1581</v>
      </c>
      <c r="G1560" s="117"/>
    </row>
    <row r="1561" spans="1:7" ht="11.25">
      <c r="A1561" s="90">
        <v>540802</v>
      </c>
      <c r="B1561" s="94" t="s">
        <v>1573</v>
      </c>
      <c r="C1561" s="92">
        <v>0</v>
      </c>
      <c r="D1561" s="102">
        <v>105364205</v>
      </c>
      <c r="E1561" s="96">
        <v>112727000</v>
      </c>
      <c r="F1561" s="94" t="s">
        <v>1582</v>
      </c>
      <c r="G1561" s="117"/>
    </row>
    <row r="1562" spans="1:7" ht="11.25">
      <c r="A1562" s="90">
        <v>540802</v>
      </c>
      <c r="B1562" s="94" t="s">
        <v>1573</v>
      </c>
      <c r="C1562" s="92">
        <v>0</v>
      </c>
      <c r="D1562" s="102">
        <v>163743514</v>
      </c>
      <c r="E1562" s="96">
        <v>112323000</v>
      </c>
      <c r="F1562" s="94" t="s">
        <v>1583</v>
      </c>
      <c r="G1562" s="117"/>
    </row>
    <row r="1563" spans="1:7" ht="11.25">
      <c r="A1563" s="90">
        <v>540802</v>
      </c>
      <c r="B1563" s="94" t="s">
        <v>1573</v>
      </c>
      <c r="C1563" s="92">
        <v>0</v>
      </c>
      <c r="D1563" s="102">
        <v>240622055</v>
      </c>
      <c r="E1563" s="96">
        <v>112525000</v>
      </c>
      <c r="F1563" s="94" t="s">
        <v>1584</v>
      </c>
      <c r="G1563" s="117"/>
    </row>
    <row r="1564" spans="1:7" ht="11.25">
      <c r="A1564" s="90">
        <v>540802</v>
      </c>
      <c r="B1564" s="94" t="s">
        <v>1573</v>
      </c>
      <c r="C1564" s="92">
        <v>0</v>
      </c>
      <c r="D1564" s="102">
        <v>113508708</v>
      </c>
      <c r="E1564" s="96">
        <v>114141000</v>
      </c>
      <c r="F1564" s="94" t="s">
        <v>1585</v>
      </c>
      <c r="G1564" s="117"/>
    </row>
    <row r="1565" spans="1:7" ht="11.25">
      <c r="A1565" s="90">
        <v>540802</v>
      </c>
      <c r="B1565" s="94" t="s">
        <v>1573</v>
      </c>
      <c r="C1565" s="92">
        <v>0</v>
      </c>
      <c r="D1565" s="102">
        <v>67469633</v>
      </c>
      <c r="E1565" s="96">
        <v>114444000</v>
      </c>
      <c r="F1565" s="94" t="s">
        <v>1586</v>
      </c>
      <c r="G1565" s="117"/>
    </row>
    <row r="1566" spans="1:7" ht="11.25">
      <c r="A1566" s="90">
        <v>540802</v>
      </c>
      <c r="B1566" s="94" t="s">
        <v>1573</v>
      </c>
      <c r="C1566" s="92">
        <v>0</v>
      </c>
      <c r="D1566" s="102">
        <v>128167113</v>
      </c>
      <c r="E1566" s="96">
        <v>114747000</v>
      </c>
      <c r="F1566" s="94" t="s">
        <v>1587</v>
      </c>
      <c r="G1566" s="117"/>
    </row>
    <row r="1567" spans="1:7" ht="11.25">
      <c r="A1567" s="90">
        <v>540802</v>
      </c>
      <c r="B1567" s="94" t="s">
        <v>1573</v>
      </c>
      <c r="C1567" s="92">
        <v>0</v>
      </c>
      <c r="D1567" s="102">
        <v>62735984</v>
      </c>
      <c r="E1567" s="96">
        <v>115050000</v>
      </c>
      <c r="F1567" s="94" t="s">
        <v>1588</v>
      </c>
      <c r="G1567" s="117"/>
    </row>
    <row r="1568" spans="1:7" ht="11.25">
      <c r="A1568" s="90">
        <v>540802</v>
      </c>
      <c r="B1568" s="94" t="s">
        <v>1573</v>
      </c>
      <c r="C1568" s="92">
        <v>0</v>
      </c>
      <c r="D1568" s="102">
        <v>163675670</v>
      </c>
      <c r="E1568" s="96">
        <v>115252000</v>
      </c>
      <c r="F1568" s="94" t="s">
        <v>1589</v>
      </c>
      <c r="G1568" s="117"/>
    </row>
    <row r="1569" spans="1:7" ht="11.25">
      <c r="A1569" s="90">
        <v>540802</v>
      </c>
      <c r="B1569" s="94" t="s">
        <v>1573</v>
      </c>
      <c r="C1569" s="92">
        <v>0</v>
      </c>
      <c r="D1569" s="102">
        <v>110350166</v>
      </c>
      <c r="E1569" s="96">
        <v>115454000</v>
      </c>
      <c r="F1569" s="94" t="s">
        <v>1590</v>
      </c>
      <c r="G1569" s="117"/>
    </row>
    <row r="1570" spans="1:7" ht="11.25">
      <c r="A1570" s="90">
        <v>540802</v>
      </c>
      <c r="B1570" s="94" t="s">
        <v>1573</v>
      </c>
      <c r="C1570" s="92">
        <v>0</v>
      </c>
      <c r="D1570" s="102">
        <v>41228244</v>
      </c>
      <c r="E1570" s="96">
        <v>116363000</v>
      </c>
      <c r="F1570" s="94" t="s">
        <v>1591</v>
      </c>
      <c r="G1570" s="117"/>
    </row>
    <row r="1571" spans="1:7" ht="11.25">
      <c r="A1571" s="90">
        <v>540802</v>
      </c>
      <c r="B1571" s="94" t="s">
        <v>1573</v>
      </c>
      <c r="C1571" s="92">
        <v>0</v>
      </c>
      <c r="D1571" s="109">
        <v>43576623</v>
      </c>
      <c r="E1571" s="96">
        <v>116666000</v>
      </c>
      <c r="F1571" s="94" t="s">
        <v>1592</v>
      </c>
      <c r="G1571" s="117"/>
    </row>
    <row r="1572" spans="1:7" ht="11.25">
      <c r="A1572" s="90">
        <v>540802</v>
      </c>
      <c r="B1572" s="94" t="s">
        <v>1573</v>
      </c>
      <c r="C1572" s="92">
        <v>0</v>
      </c>
      <c r="D1572" s="109">
        <v>151338912</v>
      </c>
      <c r="E1572" s="96">
        <v>116868000</v>
      </c>
      <c r="F1572" s="94" t="s">
        <v>1593</v>
      </c>
      <c r="G1572" s="117"/>
    </row>
    <row r="1573" spans="1:7" ht="11.25">
      <c r="A1573" s="90">
        <v>540802</v>
      </c>
      <c r="B1573" s="94" t="s">
        <v>1573</v>
      </c>
      <c r="C1573" s="92">
        <v>0</v>
      </c>
      <c r="D1573" s="109">
        <v>105199757</v>
      </c>
      <c r="E1573" s="96">
        <v>117070000</v>
      </c>
      <c r="F1573" s="94" t="s">
        <v>1594</v>
      </c>
      <c r="G1573" s="117"/>
    </row>
    <row r="1574" spans="1:7" ht="11.25">
      <c r="A1574" s="90">
        <v>540802</v>
      </c>
      <c r="B1574" s="94" t="s">
        <v>1573</v>
      </c>
      <c r="C1574" s="92">
        <v>0</v>
      </c>
      <c r="D1574" s="109">
        <v>148818488</v>
      </c>
      <c r="E1574" s="96">
        <v>117373000</v>
      </c>
      <c r="F1574" s="94" t="s">
        <v>1595</v>
      </c>
      <c r="G1574" s="117"/>
    </row>
    <row r="1575" spans="1:7" ht="11.25">
      <c r="A1575" s="90">
        <v>540802</v>
      </c>
      <c r="B1575" s="94" t="s">
        <v>1573</v>
      </c>
      <c r="C1575" s="92">
        <v>0</v>
      </c>
      <c r="D1575" s="109">
        <v>159984242</v>
      </c>
      <c r="E1575" s="96">
        <v>117676000</v>
      </c>
      <c r="F1575" s="94" t="s">
        <v>1596</v>
      </c>
      <c r="G1575" s="117"/>
    </row>
    <row r="1576" spans="1:7" ht="11.25">
      <c r="A1576" s="90">
        <v>540802</v>
      </c>
      <c r="B1576" s="94" t="s">
        <v>1573</v>
      </c>
      <c r="C1576" s="92">
        <v>0</v>
      </c>
      <c r="D1576" s="109">
        <v>42860016</v>
      </c>
      <c r="E1576" s="96">
        <v>118181000</v>
      </c>
      <c r="F1576" s="94" t="s">
        <v>1597</v>
      </c>
      <c r="G1576" s="117"/>
    </row>
    <row r="1577" spans="1:7" ht="11.25">
      <c r="A1577" s="90">
        <v>540802</v>
      </c>
      <c r="B1577" s="94" t="s">
        <v>1573</v>
      </c>
      <c r="C1577" s="92">
        <v>0</v>
      </c>
      <c r="D1577" s="109">
        <v>54809756</v>
      </c>
      <c r="E1577" s="96">
        <v>118585000</v>
      </c>
      <c r="F1577" s="94" t="s">
        <v>1598</v>
      </c>
      <c r="G1577" s="117"/>
    </row>
    <row r="1578" spans="1:7" ht="11.25">
      <c r="A1578" s="90">
        <v>540802</v>
      </c>
      <c r="B1578" s="94" t="s">
        <v>1573</v>
      </c>
      <c r="C1578" s="92">
        <v>0</v>
      </c>
      <c r="D1578" s="109">
        <v>72662949</v>
      </c>
      <c r="E1578" s="96">
        <v>118686000</v>
      </c>
      <c r="F1578" s="94" t="s">
        <v>1599</v>
      </c>
      <c r="G1578" s="117"/>
    </row>
    <row r="1579" spans="1:7" ht="11.25">
      <c r="A1579" s="90">
        <v>540802</v>
      </c>
      <c r="B1579" s="94" t="s">
        <v>1573</v>
      </c>
      <c r="C1579" s="92">
        <v>0</v>
      </c>
      <c r="D1579" s="109">
        <v>12378476</v>
      </c>
      <c r="E1579" s="96">
        <v>118888000</v>
      </c>
      <c r="F1579" s="94" t="s">
        <v>1600</v>
      </c>
      <c r="G1579" s="117"/>
    </row>
    <row r="1580" spans="1:7" ht="11.25">
      <c r="A1580" s="90">
        <v>540802</v>
      </c>
      <c r="B1580" s="94" t="s">
        <v>1573</v>
      </c>
      <c r="C1580" s="92">
        <v>0</v>
      </c>
      <c r="D1580" s="109">
        <v>22680975</v>
      </c>
      <c r="E1580" s="96">
        <v>119191000</v>
      </c>
      <c r="F1580" s="94" t="s">
        <v>1601</v>
      </c>
      <c r="G1580" s="117"/>
    </row>
    <row r="1581" spans="1:7" ht="11.25">
      <c r="A1581" s="90">
        <v>540802</v>
      </c>
      <c r="B1581" s="94" t="s">
        <v>1573</v>
      </c>
      <c r="C1581" s="92">
        <v>0</v>
      </c>
      <c r="D1581" s="109">
        <v>12447500</v>
      </c>
      <c r="E1581" s="96">
        <v>119494000</v>
      </c>
      <c r="F1581" s="94" t="s">
        <v>1602</v>
      </c>
      <c r="G1581" s="117"/>
    </row>
    <row r="1582" spans="1:7" ht="11.25">
      <c r="A1582" s="90">
        <v>540802</v>
      </c>
      <c r="B1582" s="94" t="s">
        <v>1573</v>
      </c>
      <c r="C1582" s="92">
        <v>0</v>
      </c>
      <c r="D1582" s="109">
        <v>27673497</v>
      </c>
      <c r="E1582" s="96">
        <v>119595000</v>
      </c>
      <c r="F1582" s="94" t="s">
        <v>1603</v>
      </c>
      <c r="G1582" s="117"/>
    </row>
    <row r="1583" spans="1:7" ht="11.25">
      <c r="A1583" s="90">
        <v>540802</v>
      </c>
      <c r="B1583" s="94" t="s">
        <v>1573</v>
      </c>
      <c r="C1583" s="92">
        <v>0</v>
      </c>
      <c r="D1583" s="109">
        <v>11392570</v>
      </c>
      <c r="E1583" s="96">
        <v>119797000</v>
      </c>
      <c r="F1583" s="94" t="s">
        <v>1604</v>
      </c>
      <c r="G1583" s="117"/>
    </row>
    <row r="1584" spans="1:7" ht="11.25">
      <c r="A1584" s="90">
        <v>540802</v>
      </c>
      <c r="B1584" s="94" t="s">
        <v>1573</v>
      </c>
      <c r="C1584" s="129">
        <v>0</v>
      </c>
      <c r="D1584" s="109">
        <v>21311484</v>
      </c>
      <c r="E1584" s="96">
        <v>119999000</v>
      </c>
      <c r="F1584" s="94" t="s">
        <v>1605</v>
      </c>
      <c r="G1584" s="117"/>
    </row>
    <row r="1585" spans="1:7" ht="11.25">
      <c r="A1585" s="90">
        <v>540812</v>
      </c>
      <c r="B1585" s="91" t="s">
        <v>1606</v>
      </c>
      <c r="C1585" s="129">
        <v>0</v>
      </c>
      <c r="D1585" s="92">
        <v>587487290</v>
      </c>
      <c r="E1585" s="98">
        <v>210111001</v>
      </c>
      <c r="F1585" s="130" t="s">
        <v>1607</v>
      </c>
      <c r="G1585" s="117"/>
    </row>
    <row r="1586" spans="1:7" ht="11.25">
      <c r="A1586" s="90">
        <v>540812</v>
      </c>
      <c r="B1586" s="91" t="s">
        <v>1606</v>
      </c>
      <c r="C1586" s="129">
        <v>0</v>
      </c>
      <c r="D1586" s="92">
        <v>118476222</v>
      </c>
      <c r="E1586" s="98">
        <v>210108001</v>
      </c>
      <c r="F1586" s="116" t="s">
        <v>1608</v>
      </c>
      <c r="G1586" s="117"/>
    </row>
    <row r="1587" spans="1:7" ht="22.5">
      <c r="A1587" s="90">
        <v>540812</v>
      </c>
      <c r="B1587" s="91" t="s">
        <v>1606</v>
      </c>
      <c r="C1587" s="129">
        <v>0</v>
      </c>
      <c r="D1587" s="92">
        <v>115122291</v>
      </c>
      <c r="E1587" s="98">
        <v>210113001</v>
      </c>
      <c r="F1587" s="116" t="s">
        <v>1609</v>
      </c>
      <c r="G1587" s="117"/>
    </row>
    <row r="1588" spans="1:7" ht="22.5">
      <c r="A1588" s="90">
        <v>540812</v>
      </c>
      <c r="B1588" s="91" t="s">
        <v>1606</v>
      </c>
      <c r="C1588" s="129">
        <v>0</v>
      </c>
      <c r="D1588" s="92">
        <v>44065959</v>
      </c>
      <c r="E1588" s="98">
        <v>210147001</v>
      </c>
      <c r="F1588" s="130" t="s">
        <v>1610</v>
      </c>
      <c r="G1588" s="131"/>
    </row>
    <row r="1589" spans="1:7" ht="22.5">
      <c r="A1589" s="90">
        <v>540806</v>
      </c>
      <c r="B1589" s="91" t="s">
        <v>1611</v>
      </c>
      <c r="C1589" s="129">
        <v>0</v>
      </c>
      <c r="D1589" s="102">
        <v>215577507</v>
      </c>
      <c r="E1589" s="98" t="s">
        <v>2731</v>
      </c>
      <c r="F1589" s="132" t="s">
        <v>2732</v>
      </c>
      <c r="G1589" s="131"/>
    </row>
    <row r="1590" spans="1:7" ht="22.5">
      <c r="A1590" s="90">
        <v>540806</v>
      </c>
      <c r="B1590" s="91" t="s">
        <v>1611</v>
      </c>
      <c r="C1590" s="129">
        <v>0</v>
      </c>
      <c r="D1590" s="102">
        <v>38316605</v>
      </c>
      <c r="E1590" s="98" t="s">
        <v>2733</v>
      </c>
      <c r="F1590" s="132" t="s">
        <v>2734</v>
      </c>
      <c r="G1590" s="131"/>
    </row>
    <row r="1591" spans="1:7" ht="22.5">
      <c r="A1591" s="90">
        <v>540806</v>
      </c>
      <c r="B1591" s="91" t="s">
        <v>1611</v>
      </c>
      <c r="C1591" s="92">
        <v>0</v>
      </c>
      <c r="D1591" s="102">
        <v>11801383</v>
      </c>
      <c r="E1591" s="96" t="s">
        <v>2735</v>
      </c>
      <c r="F1591" s="133" t="s">
        <v>2736</v>
      </c>
      <c r="G1591" s="131"/>
    </row>
    <row r="1592" spans="1:7" ht="22.5">
      <c r="A1592" s="90">
        <v>540806</v>
      </c>
      <c r="B1592" s="91" t="s">
        <v>1611</v>
      </c>
      <c r="C1592" s="134">
        <v>0</v>
      </c>
      <c r="D1592" s="102">
        <v>23132815</v>
      </c>
      <c r="E1592" s="98">
        <v>216005360</v>
      </c>
      <c r="F1592" s="108" t="s">
        <v>2737</v>
      </c>
      <c r="G1592" s="131"/>
    </row>
    <row r="1593" spans="1:7" ht="22.5">
      <c r="A1593" s="90">
        <v>540806</v>
      </c>
      <c r="B1593" s="91" t="s">
        <v>1611</v>
      </c>
      <c r="C1593" s="134">
        <v>0</v>
      </c>
      <c r="D1593" s="102">
        <v>24780658</v>
      </c>
      <c r="E1593" s="98" t="s">
        <v>2738</v>
      </c>
      <c r="F1593" s="132" t="s">
        <v>2739</v>
      </c>
      <c r="G1593" s="131"/>
    </row>
    <row r="1594" spans="1:7" ht="22.5">
      <c r="A1594" s="90">
        <v>540806</v>
      </c>
      <c r="B1594" s="91" t="s">
        <v>1611</v>
      </c>
      <c r="C1594" s="134">
        <v>0</v>
      </c>
      <c r="D1594" s="102">
        <v>30350964</v>
      </c>
      <c r="E1594" s="98" t="s">
        <v>2740</v>
      </c>
      <c r="F1594" s="132" t="s">
        <v>2741</v>
      </c>
      <c r="G1594" s="131"/>
    </row>
    <row r="1595" spans="1:7" ht="22.5">
      <c r="A1595" s="90">
        <v>540806</v>
      </c>
      <c r="B1595" s="91" t="s">
        <v>1611</v>
      </c>
      <c r="C1595" s="129">
        <v>0</v>
      </c>
      <c r="D1595" s="102">
        <v>19453835</v>
      </c>
      <c r="E1595" s="96" t="s">
        <v>2742</v>
      </c>
      <c r="F1595" s="133" t="s">
        <v>2743</v>
      </c>
      <c r="G1595" s="131"/>
    </row>
    <row r="1596" spans="1:7" ht="22.5">
      <c r="A1596" s="90">
        <v>540806</v>
      </c>
      <c r="B1596" s="91" t="s">
        <v>1611</v>
      </c>
      <c r="C1596" s="129">
        <v>0</v>
      </c>
      <c r="D1596" s="102">
        <v>23539842</v>
      </c>
      <c r="E1596" s="98" t="s">
        <v>2337</v>
      </c>
      <c r="F1596" s="108" t="s">
        <v>2744</v>
      </c>
      <c r="G1596" s="131"/>
    </row>
    <row r="1597" spans="1:7" ht="22.5">
      <c r="A1597" s="90">
        <v>540806</v>
      </c>
      <c r="B1597" s="91" t="s">
        <v>1611</v>
      </c>
      <c r="C1597" s="129">
        <v>0</v>
      </c>
      <c r="D1597" s="102">
        <v>15543135</v>
      </c>
      <c r="E1597" s="98" t="s">
        <v>2745</v>
      </c>
      <c r="F1597" s="132" t="s">
        <v>2746</v>
      </c>
      <c r="G1597" s="131"/>
    </row>
    <row r="1598" spans="1:7" ht="22.5">
      <c r="A1598" s="90">
        <v>540806</v>
      </c>
      <c r="B1598" s="91" t="s">
        <v>1611</v>
      </c>
      <c r="C1598" s="129">
        <v>0</v>
      </c>
      <c r="D1598" s="102">
        <v>16490463</v>
      </c>
      <c r="E1598" s="96">
        <v>215915759</v>
      </c>
      <c r="F1598" s="133" t="s">
        <v>2747</v>
      </c>
      <c r="G1598" s="131"/>
    </row>
    <row r="1599" spans="1:7" ht="22.5">
      <c r="A1599" s="90">
        <v>540806</v>
      </c>
      <c r="B1599" s="91" t="s">
        <v>1611</v>
      </c>
      <c r="C1599" s="129">
        <v>0</v>
      </c>
      <c r="D1599" s="102">
        <v>55766587</v>
      </c>
      <c r="E1599" s="98" t="s">
        <v>2748</v>
      </c>
      <c r="F1599" s="108" t="s">
        <v>2749</v>
      </c>
      <c r="G1599" s="131"/>
    </row>
    <row r="1600" spans="1:7" ht="22.5">
      <c r="A1600" s="90">
        <v>540806</v>
      </c>
      <c r="B1600" s="91" t="s">
        <v>1611</v>
      </c>
      <c r="C1600" s="92">
        <v>0</v>
      </c>
      <c r="D1600" s="102">
        <v>27112317</v>
      </c>
      <c r="E1600" s="98" t="s">
        <v>2750</v>
      </c>
      <c r="F1600" s="108" t="s">
        <v>2751</v>
      </c>
      <c r="G1600" s="131"/>
    </row>
    <row r="1601" spans="1:7" ht="22.5">
      <c r="A1601" s="90">
        <v>540806</v>
      </c>
      <c r="B1601" s="91" t="s">
        <v>1611</v>
      </c>
      <c r="C1601" s="129">
        <v>0</v>
      </c>
      <c r="D1601" s="102">
        <v>33246701</v>
      </c>
      <c r="E1601" s="98" t="s">
        <v>2752</v>
      </c>
      <c r="F1601" s="132" t="s">
        <v>2753</v>
      </c>
      <c r="G1601" s="131"/>
    </row>
    <row r="1602" spans="1:7" ht="22.5">
      <c r="A1602" s="90">
        <v>540806</v>
      </c>
      <c r="B1602" s="91" t="s">
        <v>1611</v>
      </c>
      <c r="C1602" s="129">
        <v>0</v>
      </c>
      <c r="D1602" s="102">
        <v>46726875</v>
      </c>
      <c r="E1602" s="98" t="s">
        <v>2754</v>
      </c>
      <c r="F1602" s="132" t="s">
        <v>2755</v>
      </c>
      <c r="G1602" s="131"/>
    </row>
    <row r="1603" spans="1:7" ht="22.5">
      <c r="A1603" s="90">
        <v>540806</v>
      </c>
      <c r="B1603" s="91" t="s">
        <v>1611</v>
      </c>
      <c r="C1603" s="129">
        <v>0</v>
      </c>
      <c r="D1603" s="102">
        <v>56657026</v>
      </c>
      <c r="E1603" s="98">
        <v>210123001</v>
      </c>
      <c r="F1603" s="108" t="s">
        <v>2756</v>
      </c>
      <c r="G1603" s="131"/>
    </row>
    <row r="1604" spans="1:7" ht="22.5">
      <c r="A1604" s="90">
        <v>540806</v>
      </c>
      <c r="B1604" s="91" t="s">
        <v>1611</v>
      </c>
      <c r="C1604" s="129">
        <v>0</v>
      </c>
      <c r="D1604" s="102">
        <v>19156132</v>
      </c>
      <c r="E1604" s="99" t="s">
        <v>2757</v>
      </c>
      <c r="F1604" s="132" t="s">
        <v>2758</v>
      </c>
      <c r="G1604" s="131"/>
    </row>
    <row r="1605" spans="1:7" ht="22.5">
      <c r="A1605" s="90">
        <v>540806</v>
      </c>
      <c r="B1605" s="91" t="s">
        <v>1611</v>
      </c>
      <c r="C1605" s="129">
        <v>0</v>
      </c>
      <c r="D1605" s="102">
        <v>16616664</v>
      </c>
      <c r="E1605" s="99" t="s">
        <v>2759</v>
      </c>
      <c r="F1605" s="132" t="s">
        <v>2760</v>
      </c>
      <c r="G1605" s="131"/>
    </row>
    <row r="1606" spans="1:7" ht="22.5">
      <c r="A1606" s="90">
        <v>540806</v>
      </c>
      <c r="B1606" s="91" t="s">
        <v>1611</v>
      </c>
      <c r="C1606" s="129">
        <v>0</v>
      </c>
      <c r="D1606" s="102">
        <v>13395073</v>
      </c>
      <c r="E1606" s="98" t="s">
        <v>2761</v>
      </c>
      <c r="F1606" s="132" t="s">
        <v>2762</v>
      </c>
      <c r="G1606" s="131"/>
    </row>
    <row r="1607" spans="1:7" ht="22.5">
      <c r="A1607" s="90">
        <v>540806</v>
      </c>
      <c r="B1607" s="91" t="s">
        <v>1611</v>
      </c>
      <c r="C1607" s="129">
        <v>0</v>
      </c>
      <c r="D1607" s="102">
        <v>10209969</v>
      </c>
      <c r="E1607" s="98" t="s">
        <v>2367</v>
      </c>
      <c r="F1607" s="132" t="s">
        <v>2763</v>
      </c>
      <c r="G1607" s="131"/>
    </row>
    <row r="1608" spans="1:7" ht="22.5">
      <c r="A1608" s="90">
        <v>540806</v>
      </c>
      <c r="B1608" s="91" t="s">
        <v>1611</v>
      </c>
      <c r="C1608" s="129">
        <v>0</v>
      </c>
      <c r="D1608" s="102">
        <v>38139228</v>
      </c>
      <c r="E1608" s="99" t="s">
        <v>2497</v>
      </c>
      <c r="F1608" s="132" t="s">
        <v>2764</v>
      </c>
      <c r="G1608" s="131"/>
    </row>
    <row r="1609" spans="1:7" ht="22.5">
      <c r="A1609" s="90">
        <v>540806</v>
      </c>
      <c r="B1609" s="91" t="s">
        <v>1611</v>
      </c>
      <c r="C1609" s="129">
        <v>0</v>
      </c>
      <c r="D1609" s="102">
        <v>47399591</v>
      </c>
      <c r="E1609" s="99" t="s">
        <v>2765</v>
      </c>
      <c r="F1609" s="132" t="s">
        <v>2766</v>
      </c>
      <c r="G1609" s="131"/>
    </row>
    <row r="1610" spans="1:7" ht="22.5">
      <c r="A1610" s="90">
        <v>540806</v>
      </c>
      <c r="B1610" s="91" t="s">
        <v>1611</v>
      </c>
      <c r="C1610" s="129">
        <v>0</v>
      </c>
      <c r="D1610" s="102">
        <v>19473351</v>
      </c>
      <c r="E1610" s="99" t="s">
        <v>2767</v>
      </c>
      <c r="F1610" s="132" t="s">
        <v>2768</v>
      </c>
      <c r="G1610" s="131"/>
    </row>
    <row r="1611" spans="1:7" ht="22.5">
      <c r="A1611" s="90">
        <v>540806</v>
      </c>
      <c r="B1611" s="91" t="s">
        <v>1611</v>
      </c>
      <c r="C1611" s="129">
        <v>0</v>
      </c>
      <c r="D1611" s="102">
        <v>17695410</v>
      </c>
      <c r="E1611" s="135" t="s">
        <v>2769</v>
      </c>
      <c r="F1611" s="133" t="s">
        <v>2770</v>
      </c>
      <c r="G1611" s="131"/>
    </row>
    <row r="1612" spans="1:7" ht="22.5">
      <c r="A1612" s="90">
        <v>540806</v>
      </c>
      <c r="B1612" s="91" t="s">
        <v>1611</v>
      </c>
      <c r="C1612" s="129">
        <v>0</v>
      </c>
      <c r="D1612" s="102">
        <v>54333487</v>
      </c>
      <c r="E1612" s="98">
        <v>210150001</v>
      </c>
      <c r="F1612" s="108" t="s">
        <v>2771</v>
      </c>
      <c r="G1612" s="131"/>
    </row>
    <row r="1613" spans="1:7" ht="22.5">
      <c r="A1613" s="90">
        <v>540806</v>
      </c>
      <c r="B1613" s="91" t="s">
        <v>1611</v>
      </c>
      <c r="C1613" s="129">
        <v>0</v>
      </c>
      <c r="D1613" s="102">
        <v>60809226</v>
      </c>
      <c r="E1613" s="96" t="s">
        <v>2772</v>
      </c>
      <c r="F1613" s="133" t="s">
        <v>2773</v>
      </c>
      <c r="G1613" s="131"/>
    </row>
    <row r="1614" spans="1:7" ht="22.5">
      <c r="A1614" s="90">
        <v>540806</v>
      </c>
      <c r="B1614" s="91" t="s">
        <v>1611</v>
      </c>
      <c r="C1614" s="129">
        <v>0</v>
      </c>
      <c r="D1614" s="102">
        <v>29322056</v>
      </c>
      <c r="E1614" s="98">
        <v>213552835</v>
      </c>
      <c r="F1614" s="132" t="s">
        <v>2774</v>
      </c>
      <c r="G1614" s="131"/>
    </row>
    <row r="1615" spans="1:7" ht="22.5">
      <c r="A1615" s="90">
        <v>540806</v>
      </c>
      <c r="B1615" s="91" t="s">
        <v>1611</v>
      </c>
      <c r="C1615" s="129">
        <v>0</v>
      </c>
      <c r="D1615" s="102">
        <v>83198157</v>
      </c>
      <c r="E1615" s="98">
        <v>210154001</v>
      </c>
      <c r="F1615" s="108" t="s">
        <v>2775</v>
      </c>
      <c r="G1615" s="131"/>
    </row>
    <row r="1616" spans="1:7" ht="22.5">
      <c r="A1616" s="90">
        <v>540806</v>
      </c>
      <c r="B1616" s="91" t="s">
        <v>1611</v>
      </c>
      <c r="C1616" s="129">
        <v>0</v>
      </c>
      <c r="D1616" s="102">
        <v>36638613</v>
      </c>
      <c r="E1616" s="96">
        <v>210163001</v>
      </c>
      <c r="F1616" s="83" t="s">
        <v>2776</v>
      </c>
      <c r="G1616" s="131"/>
    </row>
    <row r="1617" spans="1:7" ht="22.5">
      <c r="A1617" s="90">
        <v>540806</v>
      </c>
      <c r="B1617" s="91" t="s">
        <v>1611</v>
      </c>
      <c r="C1617" s="129">
        <v>0</v>
      </c>
      <c r="D1617" s="102">
        <v>55915275</v>
      </c>
      <c r="E1617" s="98">
        <v>210166001</v>
      </c>
      <c r="F1617" s="108" t="s">
        <v>2777</v>
      </c>
      <c r="G1617" s="131"/>
    </row>
    <row r="1618" spans="1:7" ht="22.5">
      <c r="A1618" s="90">
        <v>540806</v>
      </c>
      <c r="B1618" s="91" t="s">
        <v>1611</v>
      </c>
      <c r="C1618" s="129">
        <v>0</v>
      </c>
      <c r="D1618" s="102">
        <v>19116086</v>
      </c>
      <c r="E1618" s="98">
        <v>217066170</v>
      </c>
      <c r="F1618" s="108" t="s">
        <v>2778</v>
      </c>
      <c r="G1618" s="131"/>
    </row>
    <row r="1619" spans="1:7" ht="22.5">
      <c r="A1619" s="90">
        <v>540806</v>
      </c>
      <c r="B1619" s="91" t="s">
        <v>1611</v>
      </c>
      <c r="C1619" s="129">
        <v>0</v>
      </c>
      <c r="D1619" s="102">
        <v>64411986</v>
      </c>
      <c r="E1619" s="99" t="s">
        <v>2345</v>
      </c>
      <c r="F1619" s="108" t="s">
        <v>2779</v>
      </c>
      <c r="G1619" s="131"/>
    </row>
    <row r="1620" spans="1:7" ht="22.5">
      <c r="A1620" s="90">
        <v>540806</v>
      </c>
      <c r="B1620" s="91" t="s">
        <v>1611</v>
      </c>
      <c r="C1620" s="129">
        <v>0</v>
      </c>
      <c r="D1620" s="102">
        <v>25824180</v>
      </c>
      <c r="E1620" s="99" t="s">
        <v>2674</v>
      </c>
      <c r="F1620" s="132" t="s">
        <v>2780</v>
      </c>
      <c r="G1620" s="131"/>
    </row>
    <row r="1621" spans="1:7" ht="22.5">
      <c r="A1621" s="90">
        <v>540806</v>
      </c>
      <c r="B1621" s="91" t="s">
        <v>1611</v>
      </c>
      <c r="C1621" s="129">
        <v>0</v>
      </c>
      <c r="D1621" s="102">
        <v>24145662</v>
      </c>
      <c r="E1621" s="99" t="s">
        <v>2781</v>
      </c>
      <c r="F1621" s="132" t="s">
        <v>2782</v>
      </c>
      <c r="G1621" s="131"/>
    </row>
    <row r="1622" spans="1:7" ht="22.5">
      <c r="A1622" s="90">
        <v>540806</v>
      </c>
      <c r="B1622" s="91" t="s">
        <v>1611</v>
      </c>
      <c r="C1622" s="129">
        <v>0</v>
      </c>
      <c r="D1622" s="102">
        <v>14783435</v>
      </c>
      <c r="E1622" s="99" t="s">
        <v>2783</v>
      </c>
      <c r="F1622" s="132" t="s">
        <v>2784</v>
      </c>
      <c r="G1622" s="131"/>
    </row>
    <row r="1623" spans="1:7" ht="22.5">
      <c r="A1623" s="90">
        <v>540806</v>
      </c>
      <c r="B1623" s="91" t="s">
        <v>1611</v>
      </c>
      <c r="C1623" s="129">
        <v>0</v>
      </c>
      <c r="D1623" s="102">
        <v>37287319</v>
      </c>
      <c r="E1623" s="98">
        <v>210170001</v>
      </c>
      <c r="F1623" s="108" t="s">
        <v>2785</v>
      </c>
      <c r="G1623" s="131"/>
    </row>
    <row r="1624" spans="1:7" ht="22.5">
      <c r="A1624" s="90">
        <v>540806</v>
      </c>
      <c r="B1624" s="91" t="s">
        <v>1611</v>
      </c>
      <c r="C1624" s="129">
        <v>0</v>
      </c>
      <c r="D1624" s="102">
        <v>56447994</v>
      </c>
      <c r="E1624" s="98">
        <v>210173001</v>
      </c>
      <c r="F1624" s="108" t="s">
        <v>2786</v>
      </c>
      <c r="G1624" s="131"/>
    </row>
    <row r="1625" spans="1:7" ht="22.5">
      <c r="A1625" s="90">
        <v>540806</v>
      </c>
      <c r="B1625" s="91" t="s">
        <v>1611</v>
      </c>
      <c r="C1625" s="129">
        <v>0</v>
      </c>
      <c r="D1625" s="102">
        <v>140034876</v>
      </c>
      <c r="E1625" s="98">
        <v>210176001</v>
      </c>
      <c r="F1625" s="108" t="s">
        <v>2787</v>
      </c>
      <c r="G1625" s="131"/>
    </row>
    <row r="1626" spans="1:7" ht="22.5">
      <c r="A1626" s="90">
        <v>540806</v>
      </c>
      <c r="B1626" s="91" t="s">
        <v>1611</v>
      </c>
      <c r="C1626" s="129">
        <v>0</v>
      </c>
      <c r="D1626" s="102">
        <v>43979382</v>
      </c>
      <c r="E1626" s="98">
        <v>210976109</v>
      </c>
      <c r="F1626" s="132" t="s">
        <v>2788</v>
      </c>
      <c r="G1626" s="131"/>
    </row>
    <row r="1627" spans="1:7" ht="22.5">
      <c r="A1627" s="90">
        <v>540806</v>
      </c>
      <c r="B1627" s="91" t="s">
        <v>1611</v>
      </c>
      <c r="C1627" s="129">
        <v>0</v>
      </c>
      <c r="D1627" s="102">
        <v>12880326</v>
      </c>
      <c r="E1627" s="98">
        <v>211176111</v>
      </c>
      <c r="F1627" s="132" t="s">
        <v>0</v>
      </c>
      <c r="G1627" s="131"/>
    </row>
    <row r="1628" spans="1:7" ht="22.5">
      <c r="A1628" s="90">
        <v>540806</v>
      </c>
      <c r="B1628" s="91" t="s">
        <v>1611</v>
      </c>
      <c r="C1628" s="129">
        <v>0</v>
      </c>
      <c r="D1628" s="102">
        <v>14584876</v>
      </c>
      <c r="E1628" s="98">
        <v>214776147</v>
      </c>
      <c r="F1628" s="132" t="s">
        <v>1</v>
      </c>
      <c r="G1628" s="131"/>
    </row>
    <row r="1629" spans="1:7" ht="22.5">
      <c r="A1629" s="90">
        <v>540806</v>
      </c>
      <c r="B1629" s="91" t="s">
        <v>1611</v>
      </c>
      <c r="C1629" s="129">
        <v>0</v>
      </c>
      <c r="D1629" s="102">
        <v>30176420</v>
      </c>
      <c r="E1629" s="98">
        <v>212076520</v>
      </c>
      <c r="F1629" s="132" t="s">
        <v>2</v>
      </c>
      <c r="G1629" s="131"/>
    </row>
    <row r="1630" spans="1:7" ht="22.5">
      <c r="A1630" s="90">
        <v>540806</v>
      </c>
      <c r="B1630" s="91" t="s">
        <v>1611</v>
      </c>
      <c r="C1630" s="118">
        <v>0</v>
      </c>
      <c r="D1630" s="102">
        <v>19620950</v>
      </c>
      <c r="E1630" s="96">
        <v>213476834</v>
      </c>
      <c r="F1630" s="133" t="s">
        <v>3</v>
      </c>
      <c r="G1630" s="131"/>
    </row>
    <row r="1631" spans="1:7" ht="22.5">
      <c r="A1631" s="90">
        <v>540806</v>
      </c>
      <c r="B1631" s="91" t="s">
        <v>1611</v>
      </c>
      <c r="C1631" s="118">
        <v>0</v>
      </c>
      <c r="D1631" s="102">
        <v>174644</v>
      </c>
      <c r="E1631" s="98" t="s">
        <v>4</v>
      </c>
      <c r="F1631" s="95" t="s">
        <v>5</v>
      </c>
      <c r="G1631" s="136"/>
    </row>
    <row r="1632" spans="1:7" ht="22.5">
      <c r="A1632" s="90">
        <v>540806</v>
      </c>
      <c r="B1632" s="91" t="s">
        <v>1611</v>
      </c>
      <c r="C1632" s="118">
        <v>0</v>
      </c>
      <c r="D1632" s="102">
        <v>22088</v>
      </c>
      <c r="E1632" s="98" t="s">
        <v>6</v>
      </c>
      <c r="F1632" s="94" t="s">
        <v>7</v>
      </c>
      <c r="G1632" s="136"/>
    </row>
    <row r="1633" spans="1:7" ht="22.5">
      <c r="A1633" s="90">
        <v>540806</v>
      </c>
      <c r="B1633" s="91" t="s">
        <v>1611</v>
      </c>
      <c r="C1633" s="118">
        <v>0</v>
      </c>
      <c r="D1633" s="102">
        <v>47384</v>
      </c>
      <c r="E1633" s="98" t="s">
        <v>8</v>
      </c>
      <c r="F1633" s="94" t="s">
        <v>9</v>
      </c>
      <c r="G1633" s="136"/>
    </row>
    <row r="1634" spans="1:7" ht="22.5">
      <c r="A1634" s="90">
        <v>540806</v>
      </c>
      <c r="B1634" s="91" t="s">
        <v>1611</v>
      </c>
      <c r="C1634" s="118">
        <v>0</v>
      </c>
      <c r="D1634" s="102">
        <v>261317</v>
      </c>
      <c r="E1634" s="98" t="s">
        <v>10</v>
      </c>
      <c r="F1634" s="94" t="s">
        <v>11</v>
      </c>
      <c r="G1634" s="136"/>
    </row>
    <row r="1635" spans="1:7" ht="22.5">
      <c r="A1635" s="90">
        <v>540806</v>
      </c>
      <c r="B1635" s="91" t="s">
        <v>1611</v>
      </c>
      <c r="C1635" s="118">
        <v>0</v>
      </c>
      <c r="D1635" s="102">
        <v>216146</v>
      </c>
      <c r="E1635" s="98" t="s">
        <v>12</v>
      </c>
      <c r="F1635" s="94" t="s">
        <v>13</v>
      </c>
      <c r="G1635" s="136"/>
    </row>
    <row r="1636" spans="1:7" ht="22.5">
      <c r="A1636" s="90">
        <v>540806</v>
      </c>
      <c r="B1636" s="91" t="s">
        <v>1611</v>
      </c>
      <c r="C1636" s="118">
        <v>0</v>
      </c>
      <c r="D1636" s="102">
        <v>380495</v>
      </c>
      <c r="E1636" s="98" t="s">
        <v>14</v>
      </c>
      <c r="F1636" s="94" t="s">
        <v>15</v>
      </c>
      <c r="G1636" s="136"/>
    </row>
    <row r="1637" spans="1:7" ht="22.5">
      <c r="A1637" s="90">
        <v>540806</v>
      </c>
      <c r="B1637" s="91" t="s">
        <v>1611</v>
      </c>
      <c r="C1637" s="118">
        <v>0</v>
      </c>
      <c r="D1637" s="102">
        <v>57225</v>
      </c>
      <c r="E1637" s="98" t="s">
        <v>16</v>
      </c>
      <c r="F1637" s="94" t="s">
        <v>17</v>
      </c>
      <c r="G1637" s="136"/>
    </row>
    <row r="1638" spans="1:7" ht="22.5">
      <c r="A1638" s="90">
        <v>540806</v>
      </c>
      <c r="B1638" s="91" t="s">
        <v>1611</v>
      </c>
      <c r="C1638" s="118">
        <v>0</v>
      </c>
      <c r="D1638" s="102">
        <v>126191</v>
      </c>
      <c r="E1638" s="98" t="s">
        <v>18</v>
      </c>
      <c r="F1638" s="94" t="s">
        <v>19</v>
      </c>
      <c r="G1638" s="136"/>
    </row>
    <row r="1639" spans="1:7" ht="22.5">
      <c r="A1639" s="90">
        <v>540806</v>
      </c>
      <c r="B1639" s="91" t="s">
        <v>1611</v>
      </c>
      <c r="C1639" s="118">
        <v>0</v>
      </c>
      <c r="D1639" s="102">
        <v>163164</v>
      </c>
      <c r="E1639" s="98" t="s">
        <v>20</v>
      </c>
      <c r="F1639" s="94" t="s">
        <v>21</v>
      </c>
      <c r="G1639" s="136"/>
    </row>
    <row r="1640" spans="1:7" ht="22.5">
      <c r="A1640" s="90">
        <v>540806</v>
      </c>
      <c r="B1640" s="91" t="s">
        <v>1611</v>
      </c>
      <c r="C1640" s="118">
        <v>0</v>
      </c>
      <c r="D1640" s="102">
        <v>250878</v>
      </c>
      <c r="E1640" s="98" t="s">
        <v>22</v>
      </c>
      <c r="F1640" s="94" t="s">
        <v>2696</v>
      </c>
      <c r="G1640" s="136"/>
    </row>
    <row r="1641" spans="1:7" ht="22.5">
      <c r="A1641" s="90">
        <v>540806</v>
      </c>
      <c r="B1641" s="91" t="s">
        <v>1611</v>
      </c>
      <c r="C1641" s="118">
        <v>0</v>
      </c>
      <c r="D1641" s="102">
        <v>73801</v>
      </c>
      <c r="E1641" s="98" t="s">
        <v>23</v>
      </c>
      <c r="F1641" s="94" t="s">
        <v>24</v>
      </c>
      <c r="G1641" s="136"/>
    </row>
    <row r="1642" spans="1:7" ht="22.5">
      <c r="A1642" s="90">
        <v>540806</v>
      </c>
      <c r="B1642" s="91" t="s">
        <v>1611</v>
      </c>
      <c r="C1642" s="118">
        <v>0</v>
      </c>
      <c r="D1642" s="102">
        <v>831445</v>
      </c>
      <c r="E1642" s="98" t="s">
        <v>25</v>
      </c>
      <c r="F1642" s="94" t="s">
        <v>26</v>
      </c>
      <c r="G1642" s="136"/>
    </row>
    <row r="1643" spans="1:7" ht="22.5">
      <c r="A1643" s="90">
        <v>540806</v>
      </c>
      <c r="B1643" s="91" t="s">
        <v>1611</v>
      </c>
      <c r="C1643" s="118">
        <v>0</v>
      </c>
      <c r="D1643" s="102">
        <v>523683</v>
      </c>
      <c r="E1643" s="96">
        <v>215105051</v>
      </c>
      <c r="F1643" s="94" t="s">
        <v>27</v>
      </c>
      <c r="G1643" s="136"/>
    </row>
    <row r="1644" spans="1:7" ht="22.5">
      <c r="A1644" s="90">
        <v>540806</v>
      </c>
      <c r="B1644" s="91" t="s">
        <v>1611</v>
      </c>
      <c r="C1644" s="118">
        <v>0</v>
      </c>
      <c r="D1644" s="102">
        <v>115156</v>
      </c>
      <c r="E1644" s="98" t="s">
        <v>28</v>
      </c>
      <c r="F1644" s="94" t="s">
        <v>29</v>
      </c>
      <c r="G1644" s="136"/>
    </row>
    <row r="1645" spans="1:7" ht="22.5">
      <c r="A1645" s="90">
        <v>540806</v>
      </c>
      <c r="B1645" s="91" t="s">
        <v>1611</v>
      </c>
      <c r="C1645" s="118">
        <v>0</v>
      </c>
      <c r="D1645" s="102">
        <v>50682</v>
      </c>
      <c r="E1645" s="98" t="s">
        <v>30</v>
      </c>
      <c r="F1645" s="94" t="s">
        <v>2776</v>
      </c>
      <c r="G1645" s="136"/>
    </row>
    <row r="1646" spans="1:7" ht="22.5">
      <c r="A1646" s="90">
        <v>540806</v>
      </c>
      <c r="B1646" s="91" t="s">
        <v>1611</v>
      </c>
      <c r="C1646" s="118">
        <v>0</v>
      </c>
      <c r="D1646" s="102">
        <v>372558</v>
      </c>
      <c r="E1646" s="98" t="s">
        <v>31</v>
      </c>
      <c r="F1646" s="94" t="s">
        <v>32</v>
      </c>
      <c r="G1646" s="136"/>
    </row>
    <row r="1647" spans="1:7" ht="22.5">
      <c r="A1647" s="90">
        <v>540806</v>
      </c>
      <c r="B1647" s="91" t="s">
        <v>1611</v>
      </c>
      <c r="C1647" s="118">
        <v>0</v>
      </c>
      <c r="D1647" s="102">
        <v>64712</v>
      </c>
      <c r="E1647" s="98" t="s">
        <v>33</v>
      </c>
      <c r="F1647" s="94" t="s">
        <v>34</v>
      </c>
      <c r="G1647" s="136"/>
    </row>
    <row r="1648" spans="1:7" ht="22.5">
      <c r="A1648" s="90">
        <v>540806</v>
      </c>
      <c r="B1648" s="91" t="s">
        <v>1611</v>
      </c>
      <c r="C1648" s="118">
        <v>0</v>
      </c>
      <c r="D1648" s="102">
        <v>91428</v>
      </c>
      <c r="E1648" s="98" t="s">
        <v>35</v>
      </c>
      <c r="F1648" s="94" t="s">
        <v>36</v>
      </c>
      <c r="G1648" s="136"/>
    </row>
    <row r="1649" spans="1:7" ht="22.5">
      <c r="A1649" s="90">
        <v>540806</v>
      </c>
      <c r="B1649" s="91" t="s">
        <v>1611</v>
      </c>
      <c r="C1649" s="118">
        <v>0</v>
      </c>
      <c r="D1649" s="102">
        <v>186338</v>
      </c>
      <c r="E1649" s="98" t="s">
        <v>2634</v>
      </c>
      <c r="F1649" s="94" t="s">
        <v>37</v>
      </c>
      <c r="G1649" s="136"/>
    </row>
    <row r="1650" spans="1:7" ht="22.5">
      <c r="A1650" s="90">
        <v>540806</v>
      </c>
      <c r="B1650" s="91" t="s">
        <v>1611</v>
      </c>
      <c r="C1650" s="118">
        <v>0</v>
      </c>
      <c r="D1650" s="102">
        <v>250821</v>
      </c>
      <c r="E1650" s="98" t="s">
        <v>38</v>
      </c>
      <c r="F1650" s="94" t="s">
        <v>2698</v>
      </c>
      <c r="G1650" s="136"/>
    </row>
    <row r="1651" spans="1:7" ht="22.5">
      <c r="A1651" s="90">
        <v>540806</v>
      </c>
      <c r="B1651" s="91" t="s">
        <v>1611</v>
      </c>
      <c r="C1651" s="118">
        <v>0</v>
      </c>
      <c r="D1651" s="102">
        <v>100979</v>
      </c>
      <c r="E1651" s="98" t="s">
        <v>39</v>
      </c>
      <c r="F1651" s="94" t="s">
        <v>40</v>
      </c>
      <c r="G1651" s="136"/>
    </row>
    <row r="1652" spans="1:7" ht="22.5">
      <c r="A1652" s="90">
        <v>540806</v>
      </c>
      <c r="B1652" s="91" t="s">
        <v>1611</v>
      </c>
      <c r="C1652" s="118">
        <v>0</v>
      </c>
      <c r="D1652" s="102">
        <v>77603</v>
      </c>
      <c r="E1652" s="98" t="s">
        <v>41</v>
      </c>
      <c r="F1652" s="94" t="s">
        <v>42</v>
      </c>
      <c r="G1652" s="136"/>
    </row>
    <row r="1653" spans="1:7" ht="22.5">
      <c r="A1653" s="90">
        <v>540806</v>
      </c>
      <c r="B1653" s="91" t="s">
        <v>1611</v>
      </c>
      <c r="C1653" s="118">
        <v>0</v>
      </c>
      <c r="D1653" s="102">
        <v>335665</v>
      </c>
      <c r="E1653" s="98" t="s">
        <v>43</v>
      </c>
      <c r="F1653" s="94" t="s">
        <v>44</v>
      </c>
      <c r="G1653" s="136"/>
    </row>
    <row r="1654" spans="1:7" ht="22.5">
      <c r="A1654" s="90">
        <v>540806</v>
      </c>
      <c r="B1654" s="91" t="s">
        <v>1611</v>
      </c>
      <c r="C1654" s="118">
        <v>0</v>
      </c>
      <c r="D1654" s="102">
        <v>104575</v>
      </c>
      <c r="E1654" s="98" t="s">
        <v>45</v>
      </c>
      <c r="F1654" s="94" t="s">
        <v>46</v>
      </c>
      <c r="G1654" s="136"/>
    </row>
    <row r="1655" spans="1:7" ht="22.5">
      <c r="A1655" s="90">
        <v>540806</v>
      </c>
      <c r="B1655" s="91" t="s">
        <v>1611</v>
      </c>
      <c r="C1655" s="118">
        <v>0</v>
      </c>
      <c r="D1655" s="102">
        <v>462321</v>
      </c>
      <c r="E1655" s="98" t="s">
        <v>47</v>
      </c>
      <c r="F1655" s="94" t="s">
        <v>2700</v>
      </c>
      <c r="G1655" s="136"/>
    </row>
    <row r="1656" spans="1:7" ht="22.5">
      <c r="A1656" s="90">
        <v>540806</v>
      </c>
      <c r="B1656" s="91" t="s">
        <v>1611</v>
      </c>
      <c r="C1656" s="118">
        <v>0</v>
      </c>
      <c r="D1656" s="102">
        <v>92874</v>
      </c>
      <c r="E1656" s="98" t="s">
        <v>48</v>
      </c>
      <c r="F1656" s="94" t="s">
        <v>49</v>
      </c>
      <c r="G1656" s="136"/>
    </row>
    <row r="1657" spans="1:7" ht="22.5">
      <c r="A1657" s="90">
        <v>540806</v>
      </c>
      <c r="B1657" s="91" t="s">
        <v>1611</v>
      </c>
      <c r="C1657" s="118">
        <v>0</v>
      </c>
      <c r="D1657" s="102">
        <v>218250</v>
      </c>
      <c r="E1657" s="98" t="s">
        <v>50</v>
      </c>
      <c r="F1657" s="94" t="s">
        <v>51</v>
      </c>
      <c r="G1657" s="136"/>
    </row>
    <row r="1658" spans="1:7" ht="22.5">
      <c r="A1658" s="90">
        <v>540806</v>
      </c>
      <c r="B1658" s="91" t="s">
        <v>1611</v>
      </c>
      <c r="C1658" s="118">
        <v>0</v>
      </c>
      <c r="D1658" s="102">
        <v>63156</v>
      </c>
      <c r="E1658" s="98" t="s">
        <v>52</v>
      </c>
      <c r="F1658" s="94" t="s">
        <v>53</v>
      </c>
      <c r="G1658" s="136"/>
    </row>
    <row r="1659" spans="1:7" ht="22.5">
      <c r="A1659" s="90">
        <v>540806</v>
      </c>
      <c r="B1659" s="91" t="s">
        <v>1611</v>
      </c>
      <c r="C1659" s="118">
        <v>0</v>
      </c>
      <c r="D1659" s="102">
        <v>55555</v>
      </c>
      <c r="E1659" s="98" t="s">
        <v>54</v>
      </c>
      <c r="F1659" s="94" t="s">
        <v>55</v>
      </c>
      <c r="G1659" s="136"/>
    </row>
    <row r="1660" spans="1:7" ht="22.5">
      <c r="A1660" s="90">
        <v>540806</v>
      </c>
      <c r="B1660" s="91" t="s">
        <v>1611</v>
      </c>
      <c r="C1660" s="118">
        <v>0</v>
      </c>
      <c r="D1660" s="102">
        <v>495871</v>
      </c>
      <c r="E1660" s="98" t="s">
        <v>56</v>
      </c>
      <c r="F1660" s="94" t="s">
        <v>57</v>
      </c>
      <c r="G1660" s="136"/>
    </row>
    <row r="1661" spans="1:7" ht="22.5">
      <c r="A1661" s="90">
        <v>540806</v>
      </c>
      <c r="B1661" s="91" t="s">
        <v>1611</v>
      </c>
      <c r="C1661" s="118">
        <v>0</v>
      </c>
      <c r="D1661" s="102">
        <v>406422</v>
      </c>
      <c r="E1661" s="98" t="s">
        <v>58</v>
      </c>
      <c r="F1661" s="94" t="s">
        <v>59</v>
      </c>
      <c r="G1661" s="136"/>
    </row>
    <row r="1662" spans="1:7" ht="22.5">
      <c r="A1662" s="90">
        <v>540806</v>
      </c>
      <c r="B1662" s="91" t="s">
        <v>1611</v>
      </c>
      <c r="C1662" s="118">
        <v>0</v>
      </c>
      <c r="D1662" s="102">
        <v>47587</v>
      </c>
      <c r="E1662" s="98">
        <v>215005150</v>
      </c>
      <c r="F1662" s="94" t="s">
        <v>61</v>
      </c>
      <c r="G1662" s="136"/>
    </row>
    <row r="1663" spans="1:7" ht="22.5">
      <c r="A1663" s="90">
        <v>540806</v>
      </c>
      <c r="B1663" s="91" t="s">
        <v>1611</v>
      </c>
      <c r="C1663" s="118">
        <v>0</v>
      </c>
      <c r="D1663" s="102">
        <v>847827</v>
      </c>
      <c r="E1663" s="98" t="s">
        <v>62</v>
      </c>
      <c r="F1663" s="94" t="s">
        <v>63</v>
      </c>
      <c r="G1663" s="136"/>
    </row>
    <row r="1664" spans="1:7" ht="22.5">
      <c r="A1664" s="90">
        <v>540806</v>
      </c>
      <c r="B1664" s="91" t="s">
        <v>1611</v>
      </c>
      <c r="C1664" s="118">
        <v>0</v>
      </c>
      <c r="D1664" s="102">
        <v>556141</v>
      </c>
      <c r="E1664" s="98" t="s">
        <v>64</v>
      </c>
      <c r="F1664" s="94" t="s">
        <v>65</v>
      </c>
      <c r="G1664" s="136"/>
    </row>
    <row r="1665" spans="1:7" ht="22.5">
      <c r="A1665" s="90">
        <v>540806</v>
      </c>
      <c r="B1665" s="91" t="s">
        <v>1611</v>
      </c>
      <c r="C1665" s="118">
        <v>0</v>
      </c>
      <c r="D1665" s="102">
        <v>110507</v>
      </c>
      <c r="E1665" s="98" t="s">
        <v>66</v>
      </c>
      <c r="F1665" s="94" t="s">
        <v>67</v>
      </c>
      <c r="G1665" s="136"/>
    </row>
    <row r="1666" spans="1:7" ht="22.5">
      <c r="A1666" s="90">
        <v>540806</v>
      </c>
      <c r="B1666" s="91" t="s">
        <v>1611</v>
      </c>
      <c r="C1666" s="118">
        <v>0</v>
      </c>
      <c r="D1666" s="102">
        <v>174780</v>
      </c>
      <c r="E1666" s="98" t="s">
        <v>68</v>
      </c>
      <c r="F1666" s="94" t="s">
        <v>69</v>
      </c>
      <c r="G1666" s="136"/>
    </row>
    <row r="1667" spans="1:7" ht="22.5">
      <c r="A1667" s="90">
        <v>540806</v>
      </c>
      <c r="B1667" s="91" t="s">
        <v>1611</v>
      </c>
      <c r="C1667" s="118">
        <v>0</v>
      </c>
      <c r="D1667" s="102">
        <v>37904</v>
      </c>
      <c r="E1667" s="98" t="s">
        <v>70</v>
      </c>
      <c r="F1667" s="94" t="s">
        <v>71</v>
      </c>
      <c r="G1667" s="136"/>
    </row>
    <row r="1668" spans="1:7" ht="22.5">
      <c r="A1668" s="90">
        <v>540806</v>
      </c>
      <c r="B1668" s="91" t="s">
        <v>1611</v>
      </c>
      <c r="C1668" s="118">
        <v>0</v>
      </c>
      <c r="D1668" s="102">
        <v>173851</v>
      </c>
      <c r="E1668" s="98" t="s">
        <v>72</v>
      </c>
      <c r="F1668" s="94" t="s">
        <v>73</v>
      </c>
      <c r="G1668" s="136"/>
    </row>
    <row r="1669" spans="1:7" ht="22.5">
      <c r="A1669" s="90">
        <v>540806</v>
      </c>
      <c r="B1669" s="91" t="s">
        <v>1611</v>
      </c>
      <c r="C1669" s="118">
        <v>0</v>
      </c>
      <c r="D1669" s="102">
        <v>526738</v>
      </c>
      <c r="E1669" s="98" t="s">
        <v>74</v>
      </c>
      <c r="F1669" s="94" t="s">
        <v>75</v>
      </c>
      <c r="G1669" s="136"/>
    </row>
    <row r="1670" spans="1:7" ht="22.5">
      <c r="A1670" s="90">
        <v>540806</v>
      </c>
      <c r="B1670" s="91" t="s">
        <v>1611</v>
      </c>
      <c r="C1670" s="118">
        <v>0</v>
      </c>
      <c r="D1670" s="102">
        <v>258650</v>
      </c>
      <c r="E1670" s="96" t="s">
        <v>76</v>
      </c>
      <c r="F1670" s="94" t="s">
        <v>77</v>
      </c>
      <c r="G1670" s="136"/>
    </row>
    <row r="1671" spans="1:7" ht="22.5">
      <c r="A1671" s="90">
        <v>540806</v>
      </c>
      <c r="B1671" s="91" t="s">
        <v>1611</v>
      </c>
      <c r="C1671" s="118">
        <v>0</v>
      </c>
      <c r="D1671" s="102">
        <v>159698</v>
      </c>
      <c r="E1671" s="98" t="s">
        <v>78</v>
      </c>
      <c r="F1671" s="94" t="s">
        <v>79</v>
      </c>
      <c r="G1671" s="136"/>
    </row>
    <row r="1672" spans="1:7" ht="22.5">
      <c r="A1672" s="90">
        <v>540806</v>
      </c>
      <c r="B1672" s="91" t="s">
        <v>1611</v>
      </c>
      <c r="C1672" s="118">
        <v>0</v>
      </c>
      <c r="D1672" s="102">
        <v>130607</v>
      </c>
      <c r="E1672" s="98">
        <v>214005240</v>
      </c>
      <c r="F1672" s="94" t="s">
        <v>80</v>
      </c>
      <c r="G1672" s="136"/>
    </row>
    <row r="1673" spans="1:7" ht="22.5">
      <c r="A1673" s="90">
        <v>540806</v>
      </c>
      <c r="B1673" s="91" t="s">
        <v>1611</v>
      </c>
      <c r="C1673" s="118">
        <v>0</v>
      </c>
      <c r="D1673" s="102">
        <v>535504</v>
      </c>
      <c r="E1673" s="98" t="s">
        <v>81</v>
      </c>
      <c r="F1673" s="94" t="s">
        <v>82</v>
      </c>
      <c r="G1673" s="136"/>
    </row>
    <row r="1674" spans="1:7" ht="22.5">
      <c r="A1674" s="90">
        <v>540806</v>
      </c>
      <c r="B1674" s="91" t="s">
        <v>1611</v>
      </c>
      <c r="C1674" s="118">
        <v>0</v>
      </c>
      <c r="D1674" s="102">
        <v>79806</v>
      </c>
      <c r="E1674" s="98" t="s">
        <v>83</v>
      </c>
      <c r="F1674" s="94" t="s">
        <v>84</v>
      </c>
      <c r="G1674" s="136"/>
    </row>
    <row r="1675" spans="1:7" ht="22.5">
      <c r="A1675" s="90">
        <v>540806</v>
      </c>
      <c r="B1675" s="91" t="s">
        <v>1611</v>
      </c>
      <c r="C1675" s="118">
        <v>0</v>
      </c>
      <c r="D1675" s="102">
        <v>228577</v>
      </c>
      <c r="E1675" s="98" t="s">
        <v>85</v>
      </c>
      <c r="F1675" s="94" t="s">
        <v>86</v>
      </c>
      <c r="G1675" s="136"/>
    </row>
    <row r="1676" spans="1:7" ht="22.5">
      <c r="A1676" s="90">
        <v>540806</v>
      </c>
      <c r="B1676" s="91" t="s">
        <v>1611</v>
      </c>
      <c r="C1676" s="118">
        <v>0</v>
      </c>
      <c r="D1676" s="102">
        <v>257947</v>
      </c>
      <c r="E1676" s="98" t="s">
        <v>87</v>
      </c>
      <c r="F1676" s="94" t="s">
        <v>88</v>
      </c>
      <c r="G1676" s="136"/>
    </row>
    <row r="1677" spans="1:7" ht="22.5">
      <c r="A1677" s="90">
        <v>540806</v>
      </c>
      <c r="B1677" s="91" t="s">
        <v>1611</v>
      </c>
      <c r="C1677" s="118">
        <v>0</v>
      </c>
      <c r="D1677" s="102">
        <v>46884</v>
      </c>
      <c r="E1677" s="98" t="s">
        <v>89</v>
      </c>
      <c r="F1677" s="94" t="s">
        <v>90</v>
      </c>
      <c r="G1677" s="136"/>
    </row>
    <row r="1678" spans="1:7" ht="22.5">
      <c r="A1678" s="90">
        <v>540806</v>
      </c>
      <c r="B1678" s="91" t="s">
        <v>1611</v>
      </c>
      <c r="C1678" s="118">
        <v>0</v>
      </c>
      <c r="D1678" s="102">
        <v>310573</v>
      </c>
      <c r="E1678" s="98" t="s">
        <v>91</v>
      </c>
      <c r="F1678" s="94" t="s">
        <v>92</v>
      </c>
      <c r="G1678" s="136"/>
    </row>
    <row r="1679" spans="1:7" ht="22.5">
      <c r="A1679" s="90">
        <v>540806</v>
      </c>
      <c r="B1679" s="91" t="s">
        <v>1611</v>
      </c>
      <c r="C1679" s="118">
        <v>0</v>
      </c>
      <c r="D1679" s="102">
        <v>99946</v>
      </c>
      <c r="E1679" s="98">
        <v>211005310</v>
      </c>
      <c r="F1679" s="94" t="s">
        <v>93</v>
      </c>
      <c r="G1679" s="136"/>
    </row>
    <row r="1680" spans="1:7" ht="22.5">
      <c r="A1680" s="90">
        <v>540806</v>
      </c>
      <c r="B1680" s="91" t="s">
        <v>1611</v>
      </c>
      <c r="C1680" s="118">
        <v>0</v>
      </c>
      <c r="D1680" s="102">
        <v>107744</v>
      </c>
      <c r="E1680" s="98" t="s">
        <v>94</v>
      </c>
      <c r="F1680" s="94" t="s">
        <v>95</v>
      </c>
      <c r="G1680" s="136"/>
    </row>
    <row r="1681" spans="1:7" ht="22.5">
      <c r="A1681" s="90">
        <v>540806</v>
      </c>
      <c r="B1681" s="91" t="s">
        <v>1611</v>
      </c>
      <c r="C1681" s="118">
        <v>0</v>
      </c>
      <c r="D1681" s="102">
        <v>65981</v>
      </c>
      <c r="E1681" s="98" t="s">
        <v>2672</v>
      </c>
      <c r="F1681" s="94" t="s">
        <v>96</v>
      </c>
      <c r="G1681" s="136"/>
    </row>
    <row r="1682" spans="1:7" ht="22.5">
      <c r="A1682" s="90">
        <v>540806</v>
      </c>
      <c r="B1682" s="91" t="s">
        <v>1611</v>
      </c>
      <c r="C1682" s="118">
        <v>0</v>
      </c>
      <c r="D1682" s="102">
        <v>290995</v>
      </c>
      <c r="E1682" s="98" t="s">
        <v>97</v>
      </c>
      <c r="F1682" s="94" t="s">
        <v>98</v>
      </c>
      <c r="G1682" s="136"/>
    </row>
    <row r="1683" spans="1:7" ht="22.5">
      <c r="A1683" s="90">
        <v>540806</v>
      </c>
      <c r="B1683" s="91" t="s">
        <v>1611</v>
      </c>
      <c r="C1683" s="118">
        <v>0</v>
      </c>
      <c r="D1683" s="102">
        <v>56316</v>
      </c>
      <c r="E1683" s="98" t="s">
        <v>99</v>
      </c>
      <c r="F1683" s="94" t="s">
        <v>100</v>
      </c>
      <c r="G1683" s="136"/>
    </row>
    <row r="1684" spans="1:7" ht="22.5">
      <c r="A1684" s="90">
        <v>540806</v>
      </c>
      <c r="B1684" s="91" t="s">
        <v>1611</v>
      </c>
      <c r="C1684" s="118">
        <v>0</v>
      </c>
      <c r="D1684" s="102">
        <v>69345</v>
      </c>
      <c r="E1684" s="98" t="s">
        <v>101</v>
      </c>
      <c r="F1684" s="94" t="s">
        <v>102</v>
      </c>
      <c r="G1684" s="136"/>
    </row>
    <row r="1685" spans="1:7" ht="22.5">
      <c r="A1685" s="90">
        <v>540806</v>
      </c>
      <c r="B1685" s="91" t="s">
        <v>1611</v>
      </c>
      <c r="C1685" s="118">
        <v>0</v>
      </c>
      <c r="D1685" s="102">
        <v>50508</v>
      </c>
      <c r="E1685" s="98" t="s">
        <v>103</v>
      </c>
      <c r="F1685" s="94" t="s">
        <v>104</v>
      </c>
      <c r="G1685" s="136"/>
    </row>
    <row r="1686" spans="1:7" ht="22.5">
      <c r="A1686" s="90">
        <v>540806</v>
      </c>
      <c r="B1686" s="91" t="s">
        <v>1611</v>
      </c>
      <c r="C1686" s="118">
        <v>0</v>
      </c>
      <c r="D1686" s="102">
        <v>315768</v>
      </c>
      <c r="E1686" s="98" t="s">
        <v>105</v>
      </c>
      <c r="F1686" s="94" t="s">
        <v>106</v>
      </c>
      <c r="G1686" s="136"/>
    </row>
    <row r="1687" spans="1:7" ht="22.5">
      <c r="A1687" s="90">
        <v>540806</v>
      </c>
      <c r="B1687" s="91" t="s">
        <v>1611</v>
      </c>
      <c r="C1687" s="118">
        <v>0</v>
      </c>
      <c r="D1687" s="102">
        <v>142479</v>
      </c>
      <c r="E1687" s="98" t="s">
        <v>107</v>
      </c>
      <c r="F1687" s="94" t="s">
        <v>108</v>
      </c>
      <c r="G1687" s="136"/>
    </row>
    <row r="1688" spans="1:7" ht="22.5">
      <c r="A1688" s="90">
        <v>540806</v>
      </c>
      <c r="B1688" s="91" t="s">
        <v>1611</v>
      </c>
      <c r="C1688" s="118">
        <v>0</v>
      </c>
      <c r="D1688" s="102">
        <v>154577</v>
      </c>
      <c r="E1688" s="98" t="s">
        <v>109</v>
      </c>
      <c r="F1688" s="94" t="s">
        <v>110</v>
      </c>
      <c r="G1688" s="136"/>
    </row>
    <row r="1689" spans="1:7" ht="22.5">
      <c r="A1689" s="90">
        <v>540806</v>
      </c>
      <c r="B1689" s="91" t="s">
        <v>1611</v>
      </c>
      <c r="C1689" s="118">
        <v>0</v>
      </c>
      <c r="D1689" s="102">
        <v>388397</v>
      </c>
      <c r="E1689" s="98">
        <v>217605376</v>
      </c>
      <c r="F1689" s="94" t="s">
        <v>111</v>
      </c>
      <c r="G1689" s="136"/>
    </row>
    <row r="1690" spans="1:7" ht="22.5">
      <c r="A1690" s="90">
        <v>540806</v>
      </c>
      <c r="B1690" s="91" t="s">
        <v>1611</v>
      </c>
      <c r="C1690" s="118">
        <v>0</v>
      </c>
      <c r="D1690" s="102">
        <v>303495</v>
      </c>
      <c r="E1690" s="98" t="s">
        <v>112</v>
      </c>
      <c r="F1690" s="94" t="s">
        <v>113</v>
      </c>
      <c r="G1690" s="136"/>
    </row>
    <row r="1691" spans="1:7" ht="22.5">
      <c r="A1691" s="90">
        <v>540806</v>
      </c>
      <c r="B1691" s="91" t="s">
        <v>1611</v>
      </c>
      <c r="C1691" s="118">
        <v>0</v>
      </c>
      <c r="D1691" s="102">
        <v>84625</v>
      </c>
      <c r="E1691" s="98" t="s">
        <v>114</v>
      </c>
      <c r="F1691" s="94" t="s">
        <v>115</v>
      </c>
      <c r="G1691" s="136"/>
    </row>
    <row r="1692" spans="1:7" ht="22.5">
      <c r="A1692" s="90">
        <v>540806</v>
      </c>
      <c r="B1692" s="91" t="s">
        <v>1611</v>
      </c>
      <c r="C1692" s="118">
        <v>0</v>
      </c>
      <c r="D1692" s="102">
        <v>171307</v>
      </c>
      <c r="E1692" s="98" t="s">
        <v>116</v>
      </c>
      <c r="F1692" s="94" t="s">
        <v>117</v>
      </c>
      <c r="G1692" s="136"/>
    </row>
    <row r="1693" spans="1:7" ht="22.5">
      <c r="A1693" s="90">
        <v>540806</v>
      </c>
      <c r="B1693" s="91" t="s">
        <v>1611</v>
      </c>
      <c r="C1693" s="118">
        <v>0</v>
      </c>
      <c r="D1693" s="102">
        <v>104184</v>
      </c>
      <c r="E1693" s="98" t="s">
        <v>118</v>
      </c>
      <c r="F1693" s="94" t="s">
        <v>119</v>
      </c>
      <c r="G1693" s="136"/>
    </row>
    <row r="1694" spans="1:7" ht="22.5">
      <c r="A1694" s="90">
        <v>540806</v>
      </c>
      <c r="B1694" s="91" t="s">
        <v>1611</v>
      </c>
      <c r="C1694" s="118">
        <v>0</v>
      </c>
      <c r="D1694" s="102">
        <v>91353</v>
      </c>
      <c r="E1694" s="98" t="s">
        <v>120</v>
      </c>
      <c r="F1694" s="94" t="s">
        <v>121</v>
      </c>
      <c r="G1694" s="136"/>
    </row>
    <row r="1695" spans="1:7" ht="22.5">
      <c r="A1695" s="90">
        <v>540806</v>
      </c>
      <c r="B1695" s="91" t="s">
        <v>1611</v>
      </c>
      <c r="C1695" s="118">
        <v>0</v>
      </c>
      <c r="D1695" s="102">
        <v>474171</v>
      </c>
      <c r="E1695" s="98" t="s">
        <v>122</v>
      </c>
      <c r="F1695" s="94" t="s">
        <v>123</v>
      </c>
      <c r="G1695" s="136"/>
    </row>
    <row r="1696" spans="1:7" ht="22.5">
      <c r="A1696" s="90">
        <v>540806</v>
      </c>
      <c r="B1696" s="91" t="s">
        <v>1611</v>
      </c>
      <c r="C1696" s="118">
        <v>0</v>
      </c>
      <c r="D1696" s="102">
        <v>69774</v>
      </c>
      <c r="E1696" s="98" t="s">
        <v>124</v>
      </c>
      <c r="F1696" s="94" t="s">
        <v>125</v>
      </c>
      <c r="G1696" s="136"/>
    </row>
    <row r="1697" spans="1:7" ht="22.5">
      <c r="A1697" s="90">
        <v>540806</v>
      </c>
      <c r="B1697" s="91" t="s">
        <v>1611</v>
      </c>
      <c r="C1697" s="118">
        <v>0</v>
      </c>
      <c r="D1697" s="102">
        <v>81099</v>
      </c>
      <c r="E1697" s="98" t="s">
        <v>126</v>
      </c>
      <c r="F1697" s="94" t="s">
        <v>127</v>
      </c>
      <c r="G1697" s="136"/>
    </row>
    <row r="1698" spans="1:7" ht="22.5">
      <c r="A1698" s="90">
        <v>540806</v>
      </c>
      <c r="B1698" s="91" t="s">
        <v>1611</v>
      </c>
      <c r="C1698" s="118">
        <v>0</v>
      </c>
      <c r="D1698" s="102">
        <v>239872</v>
      </c>
      <c r="E1698" s="98" t="s">
        <v>128</v>
      </c>
      <c r="F1698" s="94" t="s">
        <v>129</v>
      </c>
      <c r="G1698" s="136"/>
    </row>
    <row r="1699" spans="1:7" ht="22.5">
      <c r="A1699" s="90">
        <v>540806</v>
      </c>
      <c r="B1699" s="91" t="s">
        <v>1611</v>
      </c>
      <c r="C1699" s="118">
        <v>0</v>
      </c>
      <c r="D1699" s="102">
        <v>114741</v>
      </c>
      <c r="E1699" s="98" t="s">
        <v>130</v>
      </c>
      <c r="F1699" s="94" t="s">
        <v>131</v>
      </c>
      <c r="G1699" s="136"/>
    </row>
    <row r="1700" spans="1:7" ht="22.5">
      <c r="A1700" s="90">
        <v>540806</v>
      </c>
      <c r="B1700" s="91" t="s">
        <v>1611</v>
      </c>
      <c r="C1700" s="118">
        <v>0</v>
      </c>
      <c r="D1700" s="102">
        <v>745361</v>
      </c>
      <c r="E1700" s="98" t="s">
        <v>132</v>
      </c>
      <c r="F1700" s="94" t="s">
        <v>133</v>
      </c>
      <c r="G1700" s="136"/>
    </row>
    <row r="1701" spans="1:7" ht="22.5">
      <c r="A1701" s="90">
        <v>540806</v>
      </c>
      <c r="B1701" s="91" t="s">
        <v>1611</v>
      </c>
      <c r="C1701" s="118">
        <v>0</v>
      </c>
      <c r="D1701" s="102">
        <v>298944</v>
      </c>
      <c r="E1701" s="98" t="s">
        <v>134</v>
      </c>
      <c r="F1701" s="94" t="s">
        <v>135</v>
      </c>
      <c r="G1701" s="136"/>
    </row>
    <row r="1702" spans="1:7" ht="22.5">
      <c r="A1702" s="90">
        <v>540806</v>
      </c>
      <c r="B1702" s="91" t="s">
        <v>1611</v>
      </c>
      <c r="C1702" s="118">
        <v>0</v>
      </c>
      <c r="D1702" s="102">
        <v>36341</v>
      </c>
      <c r="E1702" s="98" t="s">
        <v>136</v>
      </c>
      <c r="F1702" s="94" t="s">
        <v>137</v>
      </c>
      <c r="G1702" s="136"/>
    </row>
    <row r="1703" spans="1:7" ht="22.5">
      <c r="A1703" s="90">
        <v>540806</v>
      </c>
      <c r="B1703" s="91" t="s">
        <v>1611</v>
      </c>
      <c r="C1703" s="118">
        <v>0</v>
      </c>
      <c r="D1703" s="102">
        <v>183901</v>
      </c>
      <c r="E1703" s="98" t="s">
        <v>138</v>
      </c>
      <c r="F1703" s="94" t="s">
        <v>139</v>
      </c>
      <c r="G1703" s="136"/>
    </row>
    <row r="1704" spans="1:7" ht="22.5">
      <c r="A1704" s="90">
        <v>540806</v>
      </c>
      <c r="B1704" s="91" t="s">
        <v>1611</v>
      </c>
      <c r="C1704" s="118">
        <v>0</v>
      </c>
      <c r="D1704" s="102">
        <v>108929</v>
      </c>
      <c r="E1704" s="98" t="s">
        <v>140</v>
      </c>
      <c r="F1704" s="94" t="s">
        <v>141</v>
      </c>
      <c r="G1704" s="136"/>
    </row>
    <row r="1705" spans="1:7" ht="22.5">
      <c r="A1705" s="90">
        <v>540806</v>
      </c>
      <c r="B1705" s="91" t="s">
        <v>1611</v>
      </c>
      <c r="C1705" s="118">
        <v>0</v>
      </c>
      <c r="D1705" s="102">
        <v>81366</v>
      </c>
      <c r="E1705" s="98" t="s">
        <v>142</v>
      </c>
      <c r="F1705" s="94" t="s">
        <v>143</v>
      </c>
      <c r="G1705" s="136"/>
    </row>
    <row r="1706" spans="1:7" ht="22.5">
      <c r="A1706" s="90">
        <v>540806</v>
      </c>
      <c r="B1706" s="91" t="s">
        <v>1611</v>
      </c>
      <c r="C1706" s="118">
        <v>0</v>
      </c>
      <c r="D1706" s="102">
        <v>383054</v>
      </c>
      <c r="E1706" s="98" t="s">
        <v>144</v>
      </c>
      <c r="F1706" s="94" t="s">
        <v>145</v>
      </c>
      <c r="G1706" s="136"/>
    </row>
    <row r="1707" spans="1:7" ht="22.5">
      <c r="A1707" s="90">
        <v>540806</v>
      </c>
      <c r="B1707" s="91" t="s">
        <v>1611</v>
      </c>
      <c r="C1707" s="118">
        <v>0</v>
      </c>
      <c r="D1707" s="102">
        <v>144533</v>
      </c>
      <c r="E1707" s="98">
        <v>218505585</v>
      </c>
      <c r="F1707" s="94" t="s">
        <v>146</v>
      </c>
      <c r="G1707" s="136"/>
    </row>
    <row r="1708" spans="1:7" ht="22.5">
      <c r="A1708" s="90">
        <v>540806</v>
      </c>
      <c r="B1708" s="91" t="s">
        <v>1611</v>
      </c>
      <c r="C1708" s="118">
        <v>0</v>
      </c>
      <c r="D1708" s="102">
        <v>124191</v>
      </c>
      <c r="E1708" s="98" t="s">
        <v>147</v>
      </c>
      <c r="F1708" s="94" t="s">
        <v>1612</v>
      </c>
      <c r="G1708" s="136"/>
    </row>
    <row r="1709" spans="1:7" ht="22.5">
      <c r="A1709" s="90">
        <v>540806</v>
      </c>
      <c r="B1709" s="91" t="s">
        <v>1611</v>
      </c>
      <c r="C1709" s="118">
        <v>0</v>
      </c>
      <c r="D1709" s="102">
        <v>220078</v>
      </c>
      <c r="E1709" s="98" t="s">
        <v>1613</v>
      </c>
      <c r="F1709" s="94" t="s">
        <v>149</v>
      </c>
      <c r="G1709" s="136"/>
    </row>
    <row r="1710" spans="1:7" ht="22.5">
      <c r="A1710" s="90">
        <v>540806</v>
      </c>
      <c r="B1710" s="91" t="s">
        <v>1611</v>
      </c>
      <c r="C1710" s="118">
        <v>0</v>
      </c>
      <c r="D1710" s="102">
        <v>139163</v>
      </c>
      <c r="E1710" s="98" t="s">
        <v>150</v>
      </c>
      <c r="F1710" s="94" t="s">
        <v>151</v>
      </c>
      <c r="G1710" s="136"/>
    </row>
    <row r="1711" spans="1:7" ht="22.5">
      <c r="A1711" s="90">
        <v>540806</v>
      </c>
      <c r="B1711" s="91" t="s">
        <v>1611</v>
      </c>
      <c r="C1711" s="118">
        <v>0</v>
      </c>
      <c r="D1711" s="102">
        <v>867511</v>
      </c>
      <c r="E1711" s="98" t="s">
        <v>2391</v>
      </c>
      <c r="F1711" s="94" t="s">
        <v>152</v>
      </c>
      <c r="G1711" s="136"/>
    </row>
    <row r="1712" spans="1:7" ht="22.5">
      <c r="A1712" s="90">
        <v>540806</v>
      </c>
      <c r="B1712" s="91" t="s">
        <v>1611</v>
      </c>
      <c r="C1712" s="118">
        <v>0</v>
      </c>
      <c r="D1712" s="102">
        <v>89962</v>
      </c>
      <c r="E1712" s="98" t="s">
        <v>153</v>
      </c>
      <c r="F1712" s="94" t="s">
        <v>154</v>
      </c>
      <c r="G1712" s="136"/>
    </row>
    <row r="1713" spans="1:7" ht="22.5">
      <c r="A1713" s="90">
        <v>540806</v>
      </c>
      <c r="B1713" s="91" t="s">
        <v>1611</v>
      </c>
      <c r="C1713" s="118">
        <v>0</v>
      </c>
      <c r="D1713" s="102">
        <v>314923</v>
      </c>
      <c r="E1713" s="98" t="s">
        <v>155</v>
      </c>
      <c r="F1713" s="94" t="s">
        <v>156</v>
      </c>
      <c r="G1713" s="136"/>
    </row>
    <row r="1714" spans="1:7" ht="22.5">
      <c r="A1714" s="90">
        <v>540806</v>
      </c>
      <c r="B1714" s="91" t="s">
        <v>1611</v>
      </c>
      <c r="C1714" s="118">
        <v>0</v>
      </c>
      <c r="D1714" s="102">
        <v>146827</v>
      </c>
      <c r="E1714" s="98" t="s">
        <v>157</v>
      </c>
      <c r="F1714" s="94" t="s">
        <v>158</v>
      </c>
      <c r="G1714" s="136"/>
    </row>
    <row r="1715" spans="1:7" ht="22.5">
      <c r="A1715" s="90">
        <v>540806</v>
      </c>
      <c r="B1715" s="91" t="s">
        <v>1611</v>
      </c>
      <c r="C1715" s="118">
        <v>0</v>
      </c>
      <c r="D1715" s="102">
        <v>77343</v>
      </c>
      <c r="E1715" s="98">
        <v>118888000</v>
      </c>
      <c r="F1715" s="94" t="s">
        <v>2721</v>
      </c>
      <c r="G1715" s="136"/>
    </row>
    <row r="1716" spans="1:7" ht="22.5">
      <c r="A1716" s="90">
        <v>540806</v>
      </c>
      <c r="B1716" s="91" t="s">
        <v>1611</v>
      </c>
      <c r="C1716" s="118">
        <v>0</v>
      </c>
      <c r="D1716" s="102">
        <v>158015</v>
      </c>
      <c r="E1716" s="98" t="s">
        <v>2473</v>
      </c>
      <c r="F1716" s="94" t="s">
        <v>159</v>
      </c>
      <c r="G1716" s="136"/>
    </row>
    <row r="1717" spans="1:7" ht="22.5">
      <c r="A1717" s="90">
        <v>540806</v>
      </c>
      <c r="B1717" s="91" t="s">
        <v>1611</v>
      </c>
      <c r="C1717" s="118">
        <v>0</v>
      </c>
      <c r="D1717" s="102">
        <v>76973</v>
      </c>
      <c r="E1717" s="98" t="s">
        <v>2487</v>
      </c>
      <c r="F1717" s="94" t="s">
        <v>160</v>
      </c>
      <c r="G1717" s="136"/>
    </row>
    <row r="1718" spans="1:7" ht="22.5">
      <c r="A1718" s="90">
        <v>540806</v>
      </c>
      <c r="B1718" s="91" t="s">
        <v>1611</v>
      </c>
      <c r="C1718" s="118">
        <v>0</v>
      </c>
      <c r="D1718" s="102">
        <v>134870</v>
      </c>
      <c r="E1718" s="98" t="s">
        <v>161</v>
      </c>
      <c r="F1718" s="94" t="s">
        <v>162</v>
      </c>
      <c r="G1718" s="136"/>
    </row>
    <row r="1719" spans="1:7" ht="22.5">
      <c r="A1719" s="90">
        <v>540806</v>
      </c>
      <c r="B1719" s="91" t="s">
        <v>1611</v>
      </c>
      <c r="C1719" s="118">
        <v>0</v>
      </c>
      <c r="D1719" s="102">
        <v>33680</v>
      </c>
      <c r="E1719" s="98" t="s">
        <v>163</v>
      </c>
      <c r="F1719" s="94" t="s">
        <v>164</v>
      </c>
      <c r="G1719" s="136"/>
    </row>
    <row r="1720" spans="1:7" ht="22.5">
      <c r="A1720" s="90">
        <v>540806</v>
      </c>
      <c r="B1720" s="91" t="s">
        <v>1611</v>
      </c>
      <c r="C1720" s="118">
        <v>0</v>
      </c>
      <c r="D1720" s="102">
        <v>365477</v>
      </c>
      <c r="E1720" s="98" t="s">
        <v>165</v>
      </c>
      <c r="F1720" s="94" t="s">
        <v>166</v>
      </c>
      <c r="G1720" s="136"/>
    </row>
    <row r="1721" spans="1:7" ht="22.5">
      <c r="A1721" s="90">
        <v>540806</v>
      </c>
      <c r="B1721" s="91" t="s">
        <v>1611</v>
      </c>
      <c r="C1721" s="118">
        <v>0</v>
      </c>
      <c r="D1721" s="102">
        <v>123454</v>
      </c>
      <c r="E1721" s="98" t="s">
        <v>167</v>
      </c>
      <c r="F1721" s="94" t="s">
        <v>168</v>
      </c>
      <c r="G1721" s="136"/>
    </row>
    <row r="1722" spans="1:7" ht="22.5">
      <c r="A1722" s="90">
        <v>540806</v>
      </c>
      <c r="B1722" s="91" t="s">
        <v>1611</v>
      </c>
      <c r="C1722" s="118">
        <v>0</v>
      </c>
      <c r="D1722" s="102">
        <v>226348</v>
      </c>
      <c r="E1722" s="98" t="s">
        <v>169</v>
      </c>
      <c r="F1722" s="94" t="s">
        <v>170</v>
      </c>
      <c r="G1722" s="136"/>
    </row>
    <row r="1723" spans="1:7" ht="22.5">
      <c r="A1723" s="90">
        <v>540806</v>
      </c>
      <c r="B1723" s="91" t="s">
        <v>1611</v>
      </c>
      <c r="C1723" s="118">
        <v>0</v>
      </c>
      <c r="D1723" s="102">
        <v>344471</v>
      </c>
      <c r="E1723" s="98" t="s">
        <v>1614</v>
      </c>
      <c r="F1723" s="94" t="s">
        <v>171</v>
      </c>
      <c r="G1723" s="136"/>
    </row>
    <row r="1724" spans="1:7" ht="22.5">
      <c r="A1724" s="90">
        <v>540806</v>
      </c>
      <c r="B1724" s="91" t="s">
        <v>1611</v>
      </c>
      <c r="C1724" s="118">
        <v>0</v>
      </c>
      <c r="D1724" s="102">
        <v>166699</v>
      </c>
      <c r="E1724" s="98" t="s">
        <v>172</v>
      </c>
      <c r="F1724" s="94" t="s">
        <v>173</v>
      </c>
      <c r="G1724" s="136"/>
    </row>
    <row r="1725" spans="1:7" ht="22.5">
      <c r="A1725" s="90">
        <v>540806</v>
      </c>
      <c r="B1725" s="91" t="s">
        <v>1611</v>
      </c>
      <c r="C1725" s="118">
        <v>0</v>
      </c>
      <c r="D1725" s="102">
        <v>226289</v>
      </c>
      <c r="E1725" s="98" t="s">
        <v>174</v>
      </c>
      <c r="F1725" s="94" t="s">
        <v>175</v>
      </c>
      <c r="G1725" s="136"/>
    </row>
    <row r="1726" spans="1:7" ht="22.5">
      <c r="A1726" s="90">
        <v>540806</v>
      </c>
      <c r="B1726" s="91" t="s">
        <v>1611</v>
      </c>
      <c r="C1726" s="118">
        <v>0</v>
      </c>
      <c r="D1726" s="102">
        <v>194975</v>
      </c>
      <c r="E1726" s="98" t="s">
        <v>2571</v>
      </c>
      <c r="F1726" s="94" t="s">
        <v>176</v>
      </c>
      <c r="G1726" s="136"/>
    </row>
    <row r="1727" spans="1:7" ht="22.5">
      <c r="A1727" s="90">
        <v>540806</v>
      </c>
      <c r="B1727" s="91" t="s">
        <v>1611</v>
      </c>
      <c r="C1727" s="118">
        <v>0</v>
      </c>
      <c r="D1727" s="102">
        <v>244733</v>
      </c>
      <c r="E1727" s="98" t="s">
        <v>177</v>
      </c>
      <c r="F1727" s="94" t="s">
        <v>178</v>
      </c>
      <c r="G1727" s="136"/>
    </row>
    <row r="1728" spans="1:7" ht="22.5">
      <c r="A1728" s="90">
        <v>540806</v>
      </c>
      <c r="B1728" s="91" t="s">
        <v>1611</v>
      </c>
      <c r="C1728" s="118">
        <v>0</v>
      </c>
      <c r="D1728" s="102">
        <v>315398</v>
      </c>
      <c r="E1728" s="98" t="s">
        <v>179</v>
      </c>
      <c r="F1728" s="94" t="s">
        <v>180</v>
      </c>
      <c r="G1728" s="136"/>
    </row>
    <row r="1729" spans="1:7" ht="22.5">
      <c r="A1729" s="90">
        <v>540806</v>
      </c>
      <c r="B1729" s="91" t="s">
        <v>1611</v>
      </c>
      <c r="C1729" s="118">
        <v>0</v>
      </c>
      <c r="D1729" s="102">
        <v>131109</v>
      </c>
      <c r="E1729" s="98" t="s">
        <v>181</v>
      </c>
      <c r="F1729" s="94" t="s">
        <v>182</v>
      </c>
      <c r="G1729" s="136"/>
    </row>
    <row r="1730" spans="1:7" ht="22.5">
      <c r="A1730" s="90">
        <v>540806</v>
      </c>
      <c r="B1730" s="91" t="s">
        <v>1611</v>
      </c>
      <c r="C1730" s="118">
        <v>0</v>
      </c>
      <c r="D1730" s="102">
        <v>267651</v>
      </c>
      <c r="E1730" s="98" t="s">
        <v>183</v>
      </c>
      <c r="F1730" s="94" t="s">
        <v>184</v>
      </c>
      <c r="G1730" s="136"/>
    </row>
    <row r="1731" spans="1:7" ht="22.5">
      <c r="A1731" s="90">
        <v>540806</v>
      </c>
      <c r="B1731" s="91" t="s">
        <v>1611</v>
      </c>
      <c r="C1731" s="118">
        <v>0</v>
      </c>
      <c r="D1731" s="102">
        <v>304981</v>
      </c>
      <c r="E1731" s="98" t="s">
        <v>185</v>
      </c>
      <c r="F1731" s="94" t="s">
        <v>186</v>
      </c>
      <c r="G1731" s="136"/>
    </row>
    <row r="1732" spans="1:7" ht="22.5">
      <c r="A1732" s="90">
        <v>540806</v>
      </c>
      <c r="B1732" s="91" t="s">
        <v>1611</v>
      </c>
      <c r="C1732" s="118">
        <v>0</v>
      </c>
      <c r="D1732" s="102">
        <v>355489</v>
      </c>
      <c r="E1732" s="98" t="s">
        <v>187</v>
      </c>
      <c r="F1732" s="94" t="s">
        <v>188</v>
      </c>
      <c r="G1732" s="136"/>
    </row>
    <row r="1733" spans="1:7" ht="22.5">
      <c r="A1733" s="90">
        <v>540806</v>
      </c>
      <c r="B1733" s="91" t="s">
        <v>1611</v>
      </c>
      <c r="C1733" s="118">
        <v>0</v>
      </c>
      <c r="D1733" s="102">
        <v>161669</v>
      </c>
      <c r="E1733" s="98" t="s">
        <v>189</v>
      </c>
      <c r="F1733" s="94" t="s">
        <v>190</v>
      </c>
      <c r="G1733" s="136"/>
    </row>
    <row r="1734" spans="1:7" ht="22.5">
      <c r="A1734" s="90">
        <v>540806</v>
      </c>
      <c r="B1734" s="91" t="s">
        <v>1611</v>
      </c>
      <c r="C1734" s="118">
        <v>0</v>
      </c>
      <c r="D1734" s="102">
        <v>173760</v>
      </c>
      <c r="E1734" s="98" t="s">
        <v>191</v>
      </c>
      <c r="F1734" s="94" t="s">
        <v>192</v>
      </c>
      <c r="G1734" s="136"/>
    </row>
    <row r="1735" spans="1:7" ht="22.5">
      <c r="A1735" s="90">
        <v>540806</v>
      </c>
      <c r="B1735" s="91" t="s">
        <v>1611</v>
      </c>
      <c r="C1735" s="118">
        <v>0</v>
      </c>
      <c r="D1735" s="102">
        <v>396563</v>
      </c>
      <c r="E1735" s="98">
        <v>219005790</v>
      </c>
      <c r="F1735" s="94" t="s">
        <v>193</v>
      </c>
      <c r="G1735" s="136"/>
    </row>
    <row r="1736" spans="1:7" ht="22.5">
      <c r="A1736" s="90">
        <v>540806</v>
      </c>
      <c r="B1736" s="91" t="s">
        <v>1611</v>
      </c>
      <c r="C1736" s="118">
        <v>0</v>
      </c>
      <c r="D1736" s="102">
        <v>67934</v>
      </c>
      <c r="E1736" s="98" t="s">
        <v>194</v>
      </c>
      <c r="F1736" s="94" t="s">
        <v>195</v>
      </c>
      <c r="G1736" s="136"/>
    </row>
    <row r="1737" spans="1:7" ht="22.5">
      <c r="A1737" s="90">
        <v>540806</v>
      </c>
      <c r="B1737" s="91" t="s">
        <v>1611</v>
      </c>
      <c r="C1737" s="118">
        <v>0</v>
      </c>
      <c r="D1737" s="102">
        <v>95793</v>
      </c>
      <c r="E1737" s="98" t="s">
        <v>196</v>
      </c>
      <c r="F1737" s="94" t="s">
        <v>197</v>
      </c>
      <c r="G1737" s="136"/>
    </row>
    <row r="1738" spans="1:7" ht="22.5">
      <c r="A1738" s="90">
        <v>540806</v>
      </c>
      <c r="B1738" s="91" t="s">
        <v>1611</v>
      </c>
      <c r="C1738" s="118">
        <v>0</v>
      </c>
      <c r="D1738" s="102">
        <v>87942</v>
      </c>
      <c r="E1738" s="98" t="s">
        <v>198</v>
      </c>
      <c r="F1738" s="94" t="s">
        <v>199</v>
      </c>
      <c r="G1738" s="136"/>
    </row>
    <row r="1739" spans="1:7" ht="22.5">
      <c r="A1739" s="90">
        <v>540806</v>
      </c>
      <c r="B1739" s="91" t="s">
        <v>1611</v>
      </c>
      <c r="C1739" s="118">
        <v>0</v>
      </c>
      <c r="D1739" s="102">
        <v>92087</v>
      </c>
      <c r="E1739" s="98" t="s">
        <v>200</v>
      </c>
      <c r="F1739" s="94" t="s">
        <v>201</v>
      </c>
      <c r="G1739" s="136"/>
    </row>
    <row r="1740" spans="1:7" ht="22.5">
      <c r="A1740" s="90">
        <v>540806</v>
      </c>
      <c r="B1740" s="91" t="s">
        <v>1611</v>
      </c>
      <c r="C1740" s="118">
        <v>0</v>
      </c>
      <c r="D1740" s="102">
        <v>348536</v>
      </c>
      <c r="E1740" s="98" t="s">
        <v>202</v>
      </c>
      <c r="F1740" s="94" t="s">
        <v>203</v>
      </c>
      <c r="G1740" s="136"/>
    </row>
    <row r="1741" spans="1:7" ht="22.5">
      <c r="A1741" s="90">
        <v>540806</v>
      </c>
      <c r="B1741" s="91" t="s">
        <v>1611</v>
      </c>
      <c r="C1741" s="118">
        <v>0</v>
      </c>
      <c r="D1741" s="102">
        <v>153419</v>
      </c>
      <c r="E1741" s="98" t="s">
        <v>204</v>
      </c>
      <c r="F1741" s="94" t="s">
        <v>205</v>
      </c>
      <c r="G1741" s="136"/>
    </row>
    <row r="1742" spans="1:7" ht="22.5">
      <c r="A1742" s="90">
        <v>540806</v>
      </c>
      <c r="B1742" s="91" t="s">
        <v>1611</v>
      </c>
      <c r="C1742" s="118">
        <v>0</v>
      </c>
      <c r="D1742" s="102">
        <v>69555</v>
      </c>
      <c r="E1742" s="98" t="s">
        <v>206</v>
      </c>
      <c r="F1742" s="94" t="s">
        <v>207</v>
      </c>
      <c r="G1742" s="136"/>
    </row>
    <row r="1743" spans="1:7" ht="22.5">
      <c r="A1743" s="90">
        <v>540806</v>
      </c>
      <c r="B1743" s="91" t="s">
        <v>1611</v>
      </c>
      <c r="C1743" s="118">
        <v>0</v>
      </c>
      <c r="D1743" s="102">
        <v>120483</v>
      </c>
      <c r="E1743" s="98" t="s">
        <v>208</v>
      </c>
      <c r="F1743" s="94" t="s">
        <v>209</v>
      </c>
      <c r="G1743" s="136"/>
    </row>
    <row r="1744" spans="1:7" ht="22.5">
      <c r="A1744" s="90">
        <v>540806</v>
      </c>
      <c r="B1744" s="91" t="s">
        <v>1611</v>
      </c>
      <c r="C1744" s="118">
        <v>0</v>
      </c>
      <c r="D1744" s="102">
        <v>122536</v>
      </c>
      <c r="E1744" s="98" t="s">
        <v>210</v>
      </c>
      <c r="F1744" s="94" t="s">
        <v>211</v>
      </c>
      <c r="G1744" s="136"/>
    </row>
    <row r="1745" spans="1:7" ht="22.5">
      <c r="A1745" s="90">
        <v>540806</v>
      </c>
      <c r="B1745" s="91" t="s">
        <v>1611</v>
      </c>
      <c r="C1745" s="118">
        <v>0</v>
      </c>
      <c r="D1745" s="102">
        <v>207214</v>
      </c>
      <c r="E1745" s="98" t="s">
        <v>212</v>
      </c>
      <c r="F1745" s="94" t="s">
        <v>213</v>
      </c>
      <c r="G1745" s="136"/>
    </row>
    <row r="1746" spans="1:7" ht="22.5">
      <c r="A1746" s="90">
        <v>540806</v>
      </c>
      <c r="B1746" s="91" t="s">
        <v>1611</v>
      </c>
      <c r="C1746" s="118">
        <v>0</v>
      </c>
      <c r="D1746" s="102">
        <v>76472</v>
      </c>
      <c r="E1746" s="98" t="s">
        <v>214</v>
      </c>
      <c r="F1746" s="94" t="s">
        <v>215</v>
      </c>
      <c r="G1746" s="136"/>
    </row>
    <row r="1747" spans="1:7" ht="22.5">
      <c r="A1747" s="90">
        <v>540806</v>
      </c>
      <c r="B1747" s="91" t="s">
        <v>1611</v>
      </c>
      <c r="C1747" s="118">
        <v>0</v>
      </c>
      <c r="D1747" s="102">
        <v>382611</v>
      </c>
      <c r="E1747" s="98" t="s">
        <v>216</v>
      </c>
      <c r="F1747" s="94" t="s">
        <v>217</v>
      </c>
      <c r="G1747" s="136"/>
    </row>
    <row r="1748" spans="1:7" ht="22.5">
      <c r="A1748" s="90">
        <v>540806</v>
      </c>
      <c r="B1748" s="91" t="s">
        <v>1611</v>
      </c>
      <c r="C1748" s="118">
        <v>0</v>
      </c>
      <c r="D1748" s="102">
        <v>201183</v>
      </c>
      <c r="E1748" s="98" t="s">
        <v>218</v>
      </c>
      <c r="F1748" s="94" t="s">
        <v>219</v>
      </c>
      <c r="G1748" s="136"/>
    </row>
    <row r="1749" spans="1:7" ht="22.5">
      <c r="A1749" s="90">
        <v>540806</v>
      </c>
      <c r="B1749" s="91" t="s">
        <v>1611</v>
      </c>
      <c r="C1749" s="118">
        <v>0</v>
      </c>
      <c r="D1749" s="102">
        <v>182885</v>
      </c>
      <c r="E1749" s="98" t="s">
        <v>220</v>
      </c>
      <c r="F1749" s="94" t="s">
        <v>221</v>
      </c>
      <c r="G1749" s="136"/>
    </row>
    <row r="1750" spans="1:7" ht="22.5">
      <c r="A1750" s="90">
        <v>540806</v>
      </c>
      <c r="B1750" s="91" t="s">
        <v>1611</v>
      </c>
      <c r="C1750" s="118">
        <v>0</v>
      </c>
      <c r="D1750" s="102">
        <v>334404</v>
      </c>
      <c r="E1750" s="98" t="s">
        <v>222</v>
      </c>
      <c r="F1750" s="94" t="s">
        <v>223</v>
      </c>
      <c r="G1750" s="136"/>
    </row>
    <row r="1751" spans="1:7" ht="22.5">
      <c r="A1751" s="90">
        <v>540806</v>
      </c>
      <c r="B1751" s="91" t="s">
        <v>1611</v>
      </c>
      <c r="C1751" s="118">
        <v>0</v>
      </c>
      <c r="D1751" s="102">
        <v>572273</v>
      </c>
      <c r="E1751" s="98" t="s">
        <v>224</v>
      </c>
      <c r="F1751" s="94" t="s">
        <v>225</v>
      </c>
      <c r="G1751" s="136"/>
    </row>
    <row r="1752" spans="1:7" ht="22.5">
      <c r="A1752" s="90">
        <v>540806</v>
      </c>
      <c r="B1752" s="91" t="s">
        <v>1611</v>
      </c>
      <c r="C1752" s="118">
        <v>0</v>
      </c>
      <c r="D1752" s="102">
        <v>272541</v>
      </c>
      <c r="E1752" s="98" t="s">
        <v>2453</v>
      </c>
      <c r="F1752" s="94" t="s">
        <v>226</v>
      </c>
      <c r="G1752" s="136"/>
    </row>
    <row r="1753" spans="1:7" ht="22.5">
      <c r="A1753" s="90">
        <v>540806</v>
      </c>
      <c r="B1753" s="91" t="s">
        <v>1611</v>
      </c>
      <c r="C1753" s="118">
        <v>0</v>
      </c>
      <c r="D1753" s="102">
        <v>160569</v>
      </c>
      <c r="E1753" s="98" t="s">
        <v>227</v>
      </c>
      <c r="F1753" s="94" t="s">
        <v>228</v>
      </c>
      <c r="G1753" s="136"/>
    </row>
    <row r="1754" spans="1:7" ht="22.5">
      <c r="A1754" s="90">
        <v>540806</v>
      </c>
      <c r="B1754" s="91" t="s">
        <v>1611</v>
      </c>
      <c r="C1754" s="118">
        <v>0</v>
      </c>
      <c r="D1754" s="102">
        <v>280377</v>
      </c>
      <c r="E1754" s="98" t="s">
        <v>229</v>
      </c>
      <c r="F1754" s="94" t="s">
        <v>230</v>
      </c>
      <c r="G1754" s="136"/>
    </row>
    <row r="1755" spans="1:7" ht="22.5">
      <c r="A1755" s="90">
        <v>540806</v>
      </c>
      <c r="B1755" s="91" t="s">
        <v>1611</v>
      </c>
      <c r="C1755" s="118">
        <v>0</v>
      </c>
      <c r="D1755" s="102">
        <v>154643</v>
      </c>
      <c r="E1755" s="98" t="s">
        <v>231</v>
      </c>
      <c r="F1755" s="94" t="s">
        <v>232</v>
      </c>
      <c r="G1755" s="136"/>
    </row>
    <row r="1756" spans="1:7" ht="22.5">
      <c r="A1756" s="90">
        <v>540806</v>
      </c>
      <c r="B1756" s="91" t="s">
        <v>1611</v>
      </c>
      <c r="C1756" s="118">
        <v>0</v>
      </c>
      <c r="D1756" s="102">
        <v>285997</v>
      </c>
      <c r="E1756" s="98" t="s">
        <v>233</v>
      </c>
      <c r="F1756" s="94" t="s">
        <v>234</v>
      </c>
      <c r="G1756" s="136"/>
    </row>
    <row r="1757" spans="1:7" ht="22.5">
      <c r="A1757" s="90">
        <v>540806</v>
      </c>
      <c r="B1757" s="91" t="s">
        <v>1611</v>
      </c>
      <c r="C1757" s="118">
        <v>0</v>
      </c>
      <c r="D1757" s="102">
        <v>570733</v>
      </c>
      <c r="E1757" s="98" t="s">
        <v>235</v>
      </c>
      <c r="F1757" s="94" t="s">
        <v>236</v>
      </c>
      <c r="G1757" s="136"/>
    </row>
    <row r="1758" spans="1:7" ht="22.5">
      <c r="A1758" s="90">
        <v>540806</v>
      </c>
      <c r="B1758" s="91" t="s">
        <v>1611</v>
      </c>
      <c r="C1758" s="118">
        <v>0</v>
      </c>
      <c r="D1758" s="102">
        <v>245286</v>
      </c>
      <c r="E1758" s="98" t="s">
        <v>237</v>
      </c>
      <c r="F1758" s="94" t="s">
        <v>238</v>
      </c>
      <c r="G1758" s="136"/>
    </row>
    <row r="1759" spans="1:7" ht="22.5">
      <c r="A1759" s="90">
        <v>540806</v>
      </c>
      <c r="B1759" s="91" t="s">
        <v>1611</v>
      </c>
      <c r="C1759" s="118">
        <v>0</v>
      </c>
      <c r="D1759" s="102">
        <v>248262</v>
      </c>
      <c r="E1759" s="98" t="s">
        <v>239</v>
      </c>
      <c r="F1759" s="94" t="s">
        <v>240</v>
      </c>
      <c r="G1759" s="136"/>
    </row>
    <row r="1760" spans="1:7" ht="22.5">
      <c r="A1760" s="90">
        <v>540806</v>
      </c>
      <c r="B1760" s="91" t="s">
        <v>1611</v>
      </c>
      <c r="C1760" s="118">
        <v>0</v>
      </c>
      <c r="D1760" s="102">
        <v>51024</v>
      </c>
      <c r="E1760" s="98" t="s">
        <v>241</v>
      </c>
      <c r="F1760" s="94" t="s">
        <v>242</v>
      </c>
      <c r="G1760" s="136"/>
    </row>
    <row r="1761" spans="1:7" ht="22.5">
      <c r="A1761" s="90">
        <v>540806</v>
      </c>
      <c r="B1761" s="91" t="s">
        <v>1611</v>
      </c>
      <c r="C1761" s="118">
        <v>0</v>
      </c>
      <c r="D1761" s="102">
        <v>136457</v>
      </c>
      <c r="E1761" s="98" t="s">
        <v>243</v>
      </c>
      <c r="F1761" s="94" t="s">
        <v>244</v>
      </c>
      <c r="G1761" s="136"/>
    </row>
    <row r="1762" spans="1:7" ht="22.5">
      <c r="A1762" s="90">
        <v>540806</v>
      </c>
      <c r="B1762" s="91" t="s">
        <v>1611</v>
      </c>
      <c r="C1762" s="118">
        <v>0</v>
      </c>
      <c r="D1762" s="102">
        <v>206489</v>
      </c>
      <c r="E1762" s="98" t="s">
        <v>245</v>
      </c>
      <c r="F1762" s="94" t="s">
        <v>246</v>
      </c>
      <c r="G1762" s="136"/>
    </row>
    <row r="1763" spans="1:7" ht="22.5">
      <c r="A1763" s="90">
        <v>540806</v>
      </c>
      <c r="B1763" s="91" t="s">
        <v>1611</v>
      </c>
      <c r="C1763" s="118">
        <v>0</v>
      </c>
      <c r="D1763" s="102">
        <v>232315</v>
      </c>
      <c r="E1763" s="98" t="s">
        <v>247</v>
      </c>
      <c r="F1763" s="94" t="s">
        <v>248</v>
      </c>
      <c r="G1763" s="136"/>
    </row>
    <row r="1764" spans="1:7" ht="22.5">
      <c r="A1764" s="90">
        <v>540806</v>
      </c>
      <c r="B1764" s="91" t="s">
        <v>1611</v>
      </c>
      <c r="C1764" s="118">
        <v>0</v>
      </c>
      <c r="D1764" s="102">
        <v>299853</v>
      </c>
      <c r="E1764" s="98" t="s">
        <v>249</v>
      </c>
      <c r="F1764" s="94" t="s">
        <v>250</v>
      </c>
      <c r="G1764" s="136"/>
    </row>
    <row r="1765" spans="1:7" ht="22.5">
      <c r="A1765" s="90">
        <v>540806</v>
      </c>
      <c r="B1765" s="91" t="s">
        <v>1611</v>
      </c>
      <c r="C1765" s="118">
        <v>0</v>
      </c>
      <c r="D1765" s="102">
        <v>275659</v>
      </c>
      <c r="E1765" s="98" t="s">
        <v>251</v>
      </c>
      <c r="F1765" s="94" t="s">
        <v>252</v>
      </c>
      <c r="G1765" s="136"/>
    </row>
    <row r="1766" spans="1:7" ht="22.5">
      <c r="A1766" s="90">
        <v>540806</v>
      </c>
      <c r="B1766" s="91" t="s">
        <v>1611</v>
      </c>
      <c r="C1766" s="118">
        <v>0</v>
      </c>
      <c r="D1766" s="102">
        <v>807633</v>
      </c>
      <c r="E1766" s="98" t="s">
        <v>253</v>
      </c>
      <c r="F1766" s="94" t="s">
        <v>154</v>
      </c>
      <c r="G1766" s="136"/>
    </row>
    <row r="1767" spans="1:7" ht="22.5">
      <c r="A1767" s="90">
        <v>540806</v>
      </c>
      <c r="B1767" s="91" t="s">
        <v>1611</v>
      </c>
      <c r="C1767" s="118">
        <v>0</v>
      </c>
      <c r="D1767" s="102">
        <v>160989</v>
      </c>
      <c r="E1767" s="98" t="s">
        <v>254</v>
      </c>
      <c r="F1767" s="94" t="s">
        <v>255</v>
      </c>
      <c r="G1767" s="136"/>
    </row>
    <row r="1768" spans="1:7" ht="22.5">
      <c r="A1768" s="90">
        <v>540806</v>
      </c>
      <c r="B1768" s="91" t="s">
        <v>1611</v>
      </c>
      <c r="C1768" s="118">
        <v>0</v>
      </c>
      <c r="D1768" s="102">
        <v>219990</v>
      </c>
      <c r="E1768" s="98" t="s">
        <v>256</v>
      </c>
      <c r="F1768" s="94" t="s">
        <v>257</v>
      </c>
      <c r="G1768" s="136"/>
    </row>
    <row r="1769" spans="1:7" ht="22.5">
      <c r="A1769" s="90">
        <v>540806</v>
      </c>
      <c r="B1769" s="91" t="s">
        <v>1611</v>
      </c>
      <c r="C1769" s="118">
        <v>0</v>
      </c>
      <c r="D1769" s="102">
        <v>124609</v>
      </c>
      <c r="E1769" s="98" t="s">
        <v>258</v>
      </c>
      <c r="F1769" s="94" t="s">
        <v>259</v>
      </c>
      <c r="G1769" s="136"/>
    </row>
    <row r="1770" spans="1:7" ht="22.5">
      <c r="A1770" s="90">
        <v>540806</v>
      </c>
      <c r="B1770" s="91" t="s">
        <v>1611</v>
      </c>
      <c r="C1770" s="118">
        <v>0</v>
      </c>
      <c r="D1770" s="102">
        <v>95110</v>
      </c>
      <c r="E1770" s="98" t="s">
        <v>260</v>
      </c>
      <c r="F1770" s="94" t="s">
        <v>261</v>
      </c>
      <c r="G1770" s="136"/>
    </row>
    <row r="1771" spans="1:7" ht="22.5">
      <c r="A1771" s="90">
        <v>540806</v>
      </c>
      <c r="B1771" s="91" t="s">
        <v>1611</v>
      </c>
      <c r="C1771" s="118">
        <v>0</v>
      </c>
      <c r="D1771" s="102">
        <v>78452</v>
      </c>
      <c r="E1771" s="98" t="s">
        <v>262</v>
      </c>
      <c r="F1771" s="94" t="s">
        <v>263</v>
      </c>
      <c r="G1771" s="136"/>
    </row>
    <row r="1772" spans="1:7" ht="22.5">
      <c r="A1772" s="90">
        <v>540806</v>
      </c>
      <c r="B1772" s="91" t="s">
        <v>1611</v>
      </c>
      <c r="C1772" s="118">
        <v>0</v>
      </c>
      <c r="D1772" s="102">
        <v>425564</v>
      </c>
      <c r="E1772" s="98" t="s">
        <v>264</v>
      </c>
      <c r="F1772" s="94" t="s">
        <v>265</v>
      </c>
      <c r="G1772" s="136"/>
    </row>
    <row r="1773" spans="1:7" ht="22.5">
      <c r="A1773" s="90">
        <v>540806</v>
      </c>
      <c r="B1773" s="91" t="s">
        <v>1611</v>
      </c>
      <c r="C1773" s="118">
        <v>0</v>
      </c>
      <c r="D1773" s="102">
        <v>188181</v>
      </c>
      <c r="E1773" s="98">
        <v>213013030</v>
      </c>
      <c r="F1773" s="94" t="s">
        <v>266</v>
      </c>
      <c r="G1773" s="136"/>
    </row>
    <row r="1774" spans="1:7" ht="22.5">
      <c r="A1774" s="90">
        <v>540806</v>
      </c>
      <c r="B1774" s="91" t="s">
        <v>1611</v>
      </c>
      <c r="C1774" s="118">
        <v>0</v>
      </c>
      <c r="D1774" s="102">
        <v>146929</v>
      </c>
      <c r="E1774" s="98" t="s">
        <v>267</v>
      </c>
      <c r="F1774" s="94" t="s">
        <v>268</v>
      </c>
      <c r="G1774" s="136"/>
    </row>
    <row r="1775" spans="1:7" ht="22.5">
      <c r="A1775" s="90">
        <v>540806</v>
      </c>
      <c r="B1775" s="91" t="s">
        <v>1611</v>
      </c>
      <c r="C1775" s="118">
        <v>0</v>
      </c>
      <c r="D1775" s="102">
        <v>788408</v>
      </c>
      <c r="E1775" s="98" t="s">
        <v>269</v>
      </c>
      <c r="F1775" s="94" t="s">
        <v>270</v>
      </c>
      <c r="G1775" s="136"/>
    </row>
    <row r="1776" spans="1:7" ht="22.5">
      <c r="A1776" s="90">
        <v>540806</v>
      </c>
      <c r="B1776" s="91" t="s">
        <v>1611</v>
      </c>
      <c r="C1776" s="118">
        <v>0</v>
      </c>
      <c r="D1776" s="102">
        <v>89420</v>
      </c>
      <c r="E1776" s="98" t="s">
        <v>271</v>
      </c>
      <c r="F1776" s="94" t="s">
        <v>272</v>
      </c>
      <c r="G1776" s="136"/>
    </row>
    <row r="1777" spans="1:7" ht="22.5">
      <c r="A1777" s="90">
        <v>540806</v>
      </c>
      <c r="B1777" s="91" t="s">
        <v>1611</v>
      </c>
      <c r="C1777" s="118">
        <v>0</v>
      </c>
      <c r="D1777" s="102">
        <v>315299</v>
      </c>
      <c r="E1777" s="98">
        <v>217413074</v>
      </c>
      <c r="F1777" s="94" t="s">
        <v>273</v>
      </c>
      <c r="G1777" s="136"/>
    </row>
    <row r="1778" spans="1:7" ht="22.5">
      <c r="A1778" s="90">
        <v>540806</v>
      </c>
      <c r="B1778" s="91" t="s">
        <v>1611</v>
      </c>
      <c r="C1778" s="118">
        <v>0</v>
      </c>
      <c r="D1778" s="102">
        <v>329834</v>
      </c>
      <c r="E1778" s="96">
        <v>214013140</v>
      </c>
      <c r="F1778" s="94" t="s">
        <v>274</v>
      </c>
      <c r="G1778" s="136"/>
    </row>
    <row r="1779" spans="1:7" ht="22.5">
      <c r="A1779" s="90">
        <v>540806</v>
      </c>
      <c r="B1779" s="91" t="s">
        <v>1611</v>
      </c>
      <c r="C1779" s="118">
        <v>0</v>
      </c>
      <c r="D1779" s="102">
        <v>126601</v>
      </c>
      <c r="E1779" s="98" t="s">
        <v>275</v>
      </c>
      <c r="F1779" s="94" t="s">
        <v>276</v>
      </c>
      <c r="G1779" s="136"/>
    </row>
    <row r="1780" spans="1:7" ht="22.5">
      <c r="A1780" s="90">
        <v>540806</v>
      </c>
      <c r="B1780" s="91" t="s">
        <v>1611</v>
      </c>
      <c r="C1780" s="118">
        <v>0</v>
      </c>
      <c r="D1780" s="102">
        <v>185340</v>
      </c>
      <c r="E1780" s="98" t="s">
        <v>277</v>
      </c>
      <c r="F1780" s="94" t="s">
        <v>278</v>
      </c>
      <c r="G1780" s="136"/>
    </row>
    <row r="1781" spans="1:7" ht="22.5">
      <c r="A1781" s="90">
        <v>540806</v>
      </c>
      <c r="B1781" s="91" t="s">
        <v>1611</v>
      </c>
      <c r="C1781" s="118">
        <v>0</v>
      </c>
      <c r="D1781" s="102">
        <v>259292</v>
      </c>
      <c r="E1781" s="98" t="s">
        <v>279</v>
      </c>
      <c r="F1781" s="94" t="s">
        <v>2705</v>
      </c>
      <c r="G1781" s="136"/>
    </row>
    <row r="1782" spans="1:7" ht="22.5">
      <c r="A1782" s="90">
        <v>540806</v>
      </c>
      <c r="B1782" s="91" t="s">
        <v>1611</v>
      </c>
      <c r="C1782" s="118">
        <v>0</v>
      </c>
      <c r="D1782" s="102">
        <v>211594</v>
      </c>
      <c r="E1782" s="98" t="s">
        <v>280</v>
      </c>
      <c r="F1782" s="94" t="s">
        <v>281</v>
      </c>
      <c r="G1782" s="136"/>
    </row>
    <row r="1783" spans="1:7" ht="22.5">
      <c r="A1783" s="90">
        <v>540806</v>
      </c>
      <c r="B1783" s="91" t="s">
        <v>1611</v>
      </c>
      <c r="C1783" s="118">
        <v>0</v>
      </c>
      <c r="D1783" s="102">
        <v>1050887</v>
      </c>
      <c r="E1783" s="98" t="s">
        <v>282</v>
      </c>
      <c r="F1783" s="94" t="s">
        <v>283</v>
      </c>
      <c r="G1783" s="136"/>
    </row>
    <row r="1784" spans="1:7" ht="22.5">
      <c r="A1784" s="90">
        <v>540806</v>
      </c>
      <c r="B1784" s="91" t="s">
        <v>1611</v>
      </c>
      <c r="C1784" s="118">
        <v>0</v>
      </c>
      <c r="D1784" s="102">
        <v>105998</v>
      </c>
      <c r="E1784" s="98" t="s">
        <v>284</v>
      </c>
      <c r="F1784" s="94" t="s">
        <v>285</v>
      </c>
      <c r="G1784" s="136"/>
    </row>
    <row r="1785" spans="1:7" ht="22.5">
      <c r="A1785" s="90">
        <v>540806</v>
      </c>
      <c r="B1785" s="91" t="s">
        <v>1611</v>
      </c>
      <c r="C1785" s="118">
        <v>0</v>
      </c>
      <c r="D1785" s="102">
        <v>185101</v>
      </c>
      <c r="E1785" s="98" t="s">
        <v>286</v>
      </c>
      <c r="F1785" s="94" t="s">
        <v>287</v>
      </c>
      <c r="G1785" s="136"/>
    </row>
    <row r="1786" spans="1:7" ht="22.5">
      <c r="A1786" s="90">
        <v>540806</v>
      </c>
      <c r="B1786" s="91" t="s">
        <v>1611</v>
      </c>
      <c r="C1786" s="118">
        <v>0</v>
      </c>
      <c r="D1786" s="102">
        <v>230411</v>
      </c>
      <c r="E1786" s="98" t="s">
        <v>288</v>
      </c>
      <c r="F1786" s="94" t="s">
        <v>289</v>
      </c>
      <c r="G1786" s="136"/>
    </row>
    <row r="1787" spans="1:7" ht="22.5">
      <c r="A1787" s="90">
        <v>540806</v>
      </c>
      <c r="B1787" s="91" t="s">
        <v>1611</v>
      </c>
      <c r="C1787" s="118">
        <v>0</v>
      </c>
      <c r="D1787" s="102">
        <v>369794</v>
      </c>
      <c r="E1787" s="98" t="s">
        <v>290</v>
      </c>
      <c r="F1787" s="94" t="s">
        <v>291</v>
      </c>
      <c r="G1787" s="136"/>
    </row>
    <row r="1788" spans="1:7" ht="22.5">
      <c r="A1788" s="90">
        <v>540806</v>
      </c>
      <c r="B1788" s="91" t="s">
        <v>1611</v>
      </c>
      <c r="C1788" s="118">
        <v>0</v>
      </c>
      <c r="D1788" s="102">
        <v>217083</v>
      </c>
      <c r="E1788" s="98" t="s">
        <v>292</v>
      </c>
      <c r="F1788" s="94" t="s">
        <v>293</v>
      </c>
      <c r="G1788" s="136"/>
    </row>
    <row r="1789" spans="1:7" ht="22.5">
      <c r="A1789" s="90">
        <v>540806</v>
      </c>
      <c r="B1789" s="91" t="s">
        <v>1611</v>
      </c>
      <c r="C1789" s="118">
        <v>0</v>
      </c>
      <c r="D1789" s="102">
        <v>775092</v>
      </c>
      <c r="E1789" s="98" t="s">
        <v>294</v>
      </c>
      <c r="F1789" s="94" t="s">
        <v>295</v>
      </c>
      <c r="G1789" s="136"/>
    </row>
    <row r="1790" spans="1:7" ht="22.5">
      <c r="A1790" s="90">
        <v>540806</v>
      </c>
      <c r="B1790" s="91" t="s">
        <v>1611</v>
      </c>
      <c r="C1790" s="118">
        <v>0</v>
      </c>
      <c r="D1790" s="102">
        <v>195605</v>
      </c>
      <c r="E1790" s="98">
        <v>215813458</v>
      </c>
      <c r="F1790" s="94" t="s">
        <v>296</v>
      </c>
      <c r="G1790" s="136"/>
    </row>
    <row r="1791" spans="1:7" ht="22.5">
      <c r="A1791" s="90">
        <v>540806</v>
      </c>
      <c r="B1791" s="91" t="s">
        <v>1611</v>
      </c>
      <c r="C1791" s="118">
        <v>0</v>
      </c>
      <c r="D1791" s="102">
        <v>699003</v>
      </c>
      <c r="E1791" s="98">
        <v>216813468</v>
      </c>
      <c r="F1791" s="94" t="s">
        <v>297</v>
      </c>
      <c r="G1791" s="136"/>
    </row>
    <row r="1792" spans="1:7" ht="22.5">
      <c r="A1792" s="90">
        <v>540806</v>
      </c>
      <c r="B1792" s="91" t="s">
        <v>1611</v>
      </c>
      <c r="C1792" s="118">
        <v>0</v>
      </c>
      <c r="D1792" s="102">
        <v>306222</v>
      </c>
      <c r="E1792" s="98" t="s">
        <v>298</v>
      </c>
      <c r="F1792" s="94" t="s">
        <v>299</v>
      </c>
      <c r="G1792" s="136"/>
    </row>
    <row r="1793" spans="1:7" ht="22.5">
      <c r="A1793" s="90">
        <v>540806</v>
      </c>
      <c r="B1793" s="91" t="s">
        <v>1611</v>
      </c>
      <c r="C1793" s="118">
        <v>0</v>
      </c>
      <c r="D1793" s="102">
        <v>381248</v>
      </c>
      <c r="E1793" s="98" t="s">
        <v>300</v>
      </c>
      <c r="F1793" s="94" t="s">
        <v>301</v>
      </c>
      <c r="G1793" s="136"/>
    </row>
    <row r="1794" spans="1:7" ht="22.5">
      <c r="A1794" s="90">
        <v>540806</v>
      </c>
      <c r="B1794" s="91" t="s">
        <v>1611</v>
      </c>
      <c r="C1794" s="118">
        <v>0</v>
      </c>
      <c r="D1794" s="102">
        <v>101198</v>
      </c>
      <c r="E1794" s="98" t="s">
        <v>302</v>
      </c>
      <c r="F1794" s="94" t="s">
        <v>303</v>
      </c>
      <c r="G1794" s="136"/>
    </row>
    <row r="1795" spans="1:7" ht="22.5">
      <c r="A1795" s="90">
        <v>540806</v>
      </c>
      <c r="B1795" s="91" t="s">
        <v>1611</v>
      </c>
      <c r="C1795" s="118">
        <v>0</v>
      </c>
      <c r="D1795" s="102">
        <v>261739</v>
      </c>
      <c r="E1795" s="98">
        <v>210013600</v>
      </c>
      <c r="F1795" s="94" t="s">
        <v>304</v>
      </c>
      <c r="G1795" s="136"/>
    </row>
    <row r="1796" spans="1:7" ht="22.5">
      <c r="A1796" s="90">
        <v>540806</v>
      </c>
      <c r="B1796" s="91" t="s">
        <v>1611</v>
      </c>
      <c r="C1796" s="118">
        <v>0</v>
      </c>
      <c r="D1796" s="102">
        <v>84415</v>
      </c>
      <c r="E1796" s="98" t="s">
        <v>305</v>
      </c>
      <c r="F1796" s="94" t="s">
        <v>306</v>
      </c>
      <c r="G1796" s="136"/>
    </row>
    <row r="1797" spans="1:7" ht="22.5">
      <c r="A1797" s="90">
        <v>540806</v>
      </c>
      <c r="B1797" s="91" t="s">
        <v>1611</v>
      </c>
      <c r="C1797" s="118">
        <v>0</v>
      </c>
      <c r="D1797" s="102">
        <v>217444</v>
      </c>
      <c r="E1797" s="98" t="s">
        <v>307</v>
      </c>
      <c r="F1797" s="94" t="s">
        <v>308</v>
      </c>
      <c r="G1797" s="136"/>
    </row>
    <row r="1798" spans="1:7" ht="22.5">
      <c r="A1798" s="90">
        <v>540806</v>
      </c>
      <c r="B1798" s="91" t="s">
        <v>1611</v>
      </c>
      <c r="C1798" s="118">
        <v>0</v>
      </c>
      <c r="D1798" s="102">
        <v>183006</v>
      </c>
      <c r="E1798" s="98" t="s">
        <v>309</v>
      </c>
      <c r="F1798" s="94" t="s">
        <v>310</v>
      </c>
      <c r="G1798" s="136"/>
    </row>
    <row r="1799" spans="1:7" ht="22.5">
      <c r="A1799" s="90">
        <v>540806</v>
      </c>
      <c r="B1799" s="91" t="s">
        <v>1611</v>
      </c>
      <c r="C1799" s="118">
        <v>0</v>
      </c>
      <c r="D1799" s="102">
        <v>477740</v>
      </c>
      <c r="E1799" s="98" t="s">
        <v>311</v>
      </c>
      <c r="F1799" s="94" t="s">
        <v>312</v>
      </c>
      <c r="G1799" s="136"/>
    </row>
    <row r="1800" spans="1:7" ht="22.5">
      <c r="A1800" s="90">
        <v>540806</v>
      </c>
      <c r="B1800" s="91" t="s">
        <v>1611</v>
      </c>
      <c r="C1800" s="118">
        <v>0</v>
      </c>
      <c r="D1800" s="102">
        <v>199452</v>
      </c>
      <c r="E1800" s="98">
        <v>215513655</v>
      </c>
      <c r="F1800" s="94" t="s">
        <v>313</v>
      </c>
      <c r="G1800" s="136"/>
    </row>
    <row r="1801" spans="1:7" ht="22.5">
      <c r="A1801" s="90">
        <v>540806</v>
      </c>
      <c r="B1801" s="91" t="s">
        <v>1611</v>
      </c>
      <c r="C1801" s="118">
        <v>0</v>
      </c>
      <c r="D1801" s="102">
        <v>493833</v>
      </c>
      <c r="E1801" s="98">
        <v>215713657</v>
      </c>
      <c r="F1801" s="94" t="s">
        <v>314</v>
      </c>
      <c r="G1801" s="136"/>
    </row>
    <row r="1802" spans="1:7" ht="22.5">
      <c r="A1802" s="90">
        <v>540806</v>
      </c>
      <c r="B1802" s="91" t="s">
        <v>1611</v>
      </c>
      <c r="C1802" s="118">
        <v>0</v>
      </c>
      <c r="D1802" s="102">
        <v>340082</v>
      </c>
      <c r="E1802" s="98">
        <v>216713667</v>
      </c>
      <c r="F1802" s="94" t="s">
        <v>315</v>
      </c>
      <c r="G1802" s="136"/>
    </row>
    <row r="1803" spans="1:7" ht="22.5">
      <c r="A1803" s="90">
        <v>540806</v>
      </c>
      <c r="B1803" s="91" t="s">
        <v>1611</v>
      </c>
      <c r="C1803" s="118">
        <v>0</v>
      </c>
      <c r="D1803" s="102">
        <v>526393</v>
      </c>
      <c r="E1803" s="98" t="s">
        <v>316</v>
      </c>
      <c r="F1803" s="94" t="s">
        <v>317</v>
      </c>
      <c r="G1803" s="136"/>
    </row>
    <row r="1804" spans="1:7" ht="22.5">
      <c r="A1804" s="90">
        <v>540806</v>
      </c>
      <c r="B1804" s="91" t="s">
        <v>1611</v>
      </c>
      <c r="C1804" s="118">
        <v>0</v>
      </c>
      <c r="D1804" s="102">
        <v>199117</v>
      </c>
      <c r="E1804" s="98" t="s">
        <v>318</v>
      </c>
      <c r="F1804" s="94" t="s">
        <v>319</v>
      </c>
      <c r="G1804" s="136"/>
    </row>
    <row r="1805" spans="1:7" ht="22.5">
      <c r="A1805" s="90">
        <v>540806</v>
      </c>
      <c r="B1805" s="91" t="s">
        <v>1611</v>
      </c>
      <c r="C1805" s="118">
        <v>0</v>
      </c>
      <c r="D1805" s="102">
        <v>271629</v>
      </c>
      <c r="E1805" s="98">
        <v>218313683</v>
      </c>
      <c r="F1805" s="94" t="s">
        <v>320</v>
      </c>
      <c r="G1805" s="136"/>
    </row>
    <row r="1806" spans="1:7" ht="22.5">
      <c r="A1806" s="90">
        <v>540806</v>
      </c>
      <c r="B1806" s="91" t="s">
        <v>1611</v>
      </c>
      <c r="C1806" s="118">
        <v>0</v>
      </c>
      <c r="D1806" s="102">
        <v>469879</v>
      </c>
      <c r="E1806" s="98">
        <v>218813688</v>
      </c>
      <c r="F1806" s="94" t="s">
        <v>321</v>
      </c>
      <c r="G1806" s="136"/>
    </row>
    <row r="1807" spans="1:7" ht="22.5">
      <c r="A1807" s="90">
        <v>540806</v>
      </c>
      <c r="B1807" s="91" t="s">
        <v>1611</v>
      </c>
      <c r="C1807" s="118">
        <v>0</v>
      </c>
      <c r="D1807" s="102">
        <v>307024</v>
      </c>
      <c r="E1807" s="98" t="s">
        <v>322</v>
      </c>
      <c r="F1807" s="94" t="s">
        <v>323</v>
      </c>
      <c r="G1807" s="136"/>
    </row>
    <row r="1808" spans="1:7" ht="22.5">
      <c r="A1808" s="90">
        <v>540806</v>
      </c>
      <c r="B1808" s="91" t="s">
        <v>1611</v>
      </c>
      <c r="C1808" s="118">
        <v>0</v>
      </c>
      <c r="D1808" s="102">
        <v>117320</v>
      </c>
      <c r="E1808" s="98" t="s">
        <v>324</v>
      </c>
      <c r="F1808" s="94" t="s">
        <v>325</v>
      </c>
      <c r="G1808" s="136"/>
    </row>
    <row r="1809" spans="1:7" ht="22.5">
      <c r="A1809" s="90">
        <v>540806</v>
      </c>
      <c r="B1809" s="91" t="s">
        <v>1611</v>
      </c>
      <c r="C1809" s="118">
        <v>0</v>
      </c>
      <c r="D1809" s="102">
        <v>228418</v>
      </c>
      <c r="E1809" s="98" t="s">
        <v>326</v>
      </c>
      <c r="F1809" s="94" t="s">
        <v>327</v>
      </c>
      <c r="G1809" s="136"/>
    </row>
    <row r="1810" spans="1:7" ht="22.5">
      <c r="A1810" s="90">
        <v>540806</v>
      </c>
      <c r="B1810" s="91" t="s">
        <v>1611</v>
      </c>
      <c r="C1810" s="118">
        <v>0</v>
      </c>
      <c r="D1810" s="102">
        <v>408530</v>
      </c>
      <c r="E1810" s="98" t="s">
        <v>328</v>
      </c>
      <c r="F1810" s="94" t="s">
        <v>329</v>
      </c>
      <c r="G1810" s="136"/>
    </row>
    <row r="1811" spans="1:7" ht="22.5">
      <c r="A1811" s="90">
        <v>540806</v>
      </c>
      <c r="B1811" s="91" t="s">
        <v>1611</v>
      </c>
      <c r="C1811" s="118">
        <v>0</v>
      </c>
      <c r="D1811" s="102">
        <v>566648</v>
      </c>
      <c r="E1811" s="98" t="s">
        <v>330</v>
      </c>
      <c r="F1811" s="94" t="s">
        <v>331</v>
      </c>
      <c r="G1811" s="136"/>
    </row>
    <row r="1812" spans="1:7" ht="22.5">
      <c r="A1812" s="90">
        <v>540806</v>
      </c>
      <c r="B1812" s="91" t="s">
        <v>1611</v>
      </c>
      <c r="C1812" s="118">
        <v>0</v>
      </c>
      <c r="D1812" s="102">
        <v>223230</v>
      </c>
      <c r="E1812" s="98" t="s">
        <v>332</v>
      </c>
      <c r="F1812" s="94" t="s">
        <v>333</v>
      </c>
      <c r="G1812" s="136"/>
    </row>
    <row r="1813" spans="1:7" ht="22.5">
      <c r="A1813" s="90">
        <v>540806</v>
      </c>
      <c r="B1813" s="91" t="s">
        <v>1611</v>
      </c>
      <c r="C1813" s="118">
        <v>0</v>
      </c>
      <c r="D1813" s="102">
        <v>262401</v>
      </c>
      <c r="E1813" s="98" t="s">
        <v>334</v>
      </c>
      <c r="F1813" s="94" t="s">
        <v>335</v>
      </c>
      <c r="G1813" s="136"/>
    </row>
    <row r="1814" spans="1:7" ht="22.5">
      <c r="A1814" s="90">
        <v>540806</v>
      </c>
      <c r="B1814" s="91" t="s">
        <v>1611</v>
      </c>
      <c r="C1814" s="118">
        <v>0</v>
      </c>
      <c r="D1814" s="102">
        <v>168350</v>
      </c>
      <c r="E1814" s="98" t="s">
        <v>336</v>
      </c>
      <c r="F1814" s="94" t="s">
        <v>337</v>
      </c>
      <c r="G1814" s="136"/>
    </row>
    <row r="1815" spans="1:7" ht="22.5">
      <c r="A1815" s="90">
        <v>540806</v>
      </c>
      <c r="B1815" s="91" t="s">
        <v>1611</v>
      </c>
      <c r="C1815" s="118">
        <v>0</v>
      </c>
      <c r="D1815" s="102">
        <v>21575</v>
      </c>
      <c r="E1815" s="98" t="s">
        <v>338</v>
      </c>
      <c r="F1815" s="94" t="s">
        <v>339</v>
      </c>
      <c r="G1815" s="136"/>
    </row>
    <row r="1816" spans="1:7" ht="22.5">
      <c r="A1816" s="90">
        <v>540806</v>
      </c>
      <c r="B1816" s="91" t="s">
        <v>1611</v>
      </c>
      <c r="C1816" s="118">
        <v>0</v>
      </c>
      <c r="D1816" s="102">
        <v>177696</v>
      </c>
      <c r="E1816" s="98" t="s">
        <v>340</v>
      </c>
      <c r="F1816" s="94" t="s">
        <v>341</v>
      </c>
      <c r="G1816" s="136"/>
    </row>
    <row r="1817" spans="1:7" ht="22.5">
      <c r="A1817" s="90">
        <v>540806</v>
      </c>
      <c r="B1817" s="91" t="s">
        <v>1611</v>
      </c>
      <c r="C1817" s="118">
        <v>0</v>
      </c>
      <c r="D1817" s="102">
        <v>56585</v>
      </c>
      <c r="E1817" s="98" t="s">
        <v>342</v>
      </c>
      <c r="F1817" s="94" t="s">
        <v>343</v>
      </c>
      <c r="G1817" s="136"/>
    </row>
    <row r="1818" spans="1:7" ht="22.5">
      <c r="A1818" s="90">
        <v>540806</v>
      </c>
      <c r="B1818" s="91" t="s">
        <v>1611</v>
      </c>
      <c r="C1818" s="118">
        <v>0</v>
      </c>
      <c r="D1818" s="102">
        <v>91258</v>
      </c>
      <c r="E1818" s="98" t="s">
        <v>344</v>
      </c>
      <c r="F1818" s="94" t="s">
        <v>345</v>
      </c>
      <c r="G1818" s="136"/>
    </row>
    <row r="1819" spans="1:7" ht="22.5">
      <c r="A1819" s="90">
        <v>540806</v>
      </c>
      <c r="B1819" s="91" t="s">
        <v>1611</v>
      </c>
      <c r="C1819" s="118">
        <v>0</v>
      </c>
      <c r="D1819" s="102">
        <v>21941</v>
      </c>
      <c r="E1819" s="98" t="s">
        <v>346</v>
      </c>
      <c r="F1819" s="94" t="s">
        <v>347</v>
      </c>
      <c r="G1819" s="136"/>
    </row>
    <row r="1820" spans="1:7" ht="22.5">
      <c r="A1820" s="90">
        <v>540806</v>
      </c>
      <c r="B1820" s="91" t="s">
        <v>1611</v>
      </c>
      <c r="C1820" s="118">
        <v>0</v>
      </c>
      <c r="D1820" s="102">
        <v>28140</v>
      </c>
      <c r="E1820" s="98" t="s">
        <v>348</v>
      </c>
      <c r="F1820" s="94" t="s">
        <v>349</v>
      </c>
      <c r="G1820" s="136"/>
    </row>
    <row r="1821" spans="1:7" ht="22.5">
      <c r="A1821" s="90">
        <v>540806</v>
      </c>
      <c r="B1821" s="91" t="s">
        <v>1611</v>
      </c>
      <c r="C1821" s="118">
        <v>0</v>
      </c>
      <c r="D1821" s="102">
        <v>86767</v>
      </c>
      <c r="E1821" s="98" t="s">
        <v>350</v>
      </c>
      <c r="F1821" s="94" t="s">
        <v>351</v>
      </c>
      <c r="G1821" s="136"/>
    </row>
    <row r="1822" spans="1:7" ht="22.5">
      <c r="A1822" s="90">
        <v>540806</v>
      </c>
      <c r="B1822" s="91" t="s">
        <v>1611</v>
      </c>
      <c r="C1822" s="118">
        <v>0</v>
      </c>
      <c r="D1822" s="102">
        <v>54547</v>
      </c>
      <c r="E1822" s="98" t="s">
        <v>352</v>
      </c>
      <c r="F1822" s="94" t="s">
        <v>2699</v>
      </c>
      <c r="G1822" s="136"/>
    </row>
    <row r="1823" spans="1:7" ht="22.5">
      <c r="A1823" s="90">
        <v>540806</v>
      </c>
      <c r="B1823" s="91" t="s">
        <v>1611</v>
      </c>
      <c r="C1823" s="118">
        <v>0</v>
      </c>
      <c r="D1823" s="102">
        <v>30644</v>
      </c>
      <c r="E1823" s="98" t="s">
        <v>353</v>
      </c>
      <c r="F1823" s="94" t="s">
        <v>354</v>
      </c>
      <c r="G1823" s="136"/>
    </row>
    <row r="1824" spans="1:7" ht="22.5">
      <c r="A1824" s="90">
        <v>540806</v>
      </c>
      <c r="B1824" s="91" t="s">
        <v>1611</v>
      </c>
      <c r="C1824" s="118">
        <v>0</v>
      </c>
      <c r="D1824" s="102">
        <v>68662</v>
      </c>
      <c r="E1824" s="98" t="s">
        <v>355</v>
      </c>
      <c r="F1824" s="94" t="s">
        <v>356</v>
      </c>
      <c r="G1824" s="136"/>
    </row>
    <row r="1825" spans="1:7" ht="22.5">
      <c r="A1825" s="90">
        <v>540806</v>
      </c>
      <c r="B1825" s="91" t="s">
        <v>1611</v>
      </c>
      <c r="C1825" s="118">
        <v>0</v>
      </c>
      <c r="D1825" s="102">
        <v>6550</v>
      </c>
      <c r="E1825" s="98">
        <v>211415114</v>
      </c>
      <c r="F1825" s="94" t="s">
        <v>357</v>
      </c>
      <c r="G1825" s="136"/>
    </row>
    <row r="1826" spans="1:7" ht="22.5">
      <c r="A1826" s="90">
        <v>540806</v>
      </c>
      <c r="B1826" s="91" t="s">
        <v>1611</v>
      </c>
      <c r="C1826" s="118">
        <v>0</v>
      </c>
      <c r="D1826" s="102">
        <v>42334</v>
      </c>
      <c r="E1826" s="98" t="s">
        <v>358</v>
      </c>
      <c r="F1826" s="94" t="s">
        <v>2700</v>
      </c>
      <c r="G1826" s="136"/>
    </row>
    <row r="1827" spans="1:7" ht="22.5">
      <c r="A1827" s="90">
        <v>540806</v>
      </c>
      <c r="B1827" s="91" t="s">
        <v>1611</v>
      </c>
      <c r="C1827" s="118">
        <v>0</v>
      </c>
      <c r="D1827" s="102">
        <v>40038</v>
      </c>
      <c r="E1827" s="98" t="s">
        <v>2449</v>
      </c>
      <c r="F1827" s="94" t="s">
        <v>359</v>
      </c>
      <c r="G1827" s="136"/>
    </row>
    <row r="1828" spans="1:7" ht="22.5">
      <c r="A1828" s="90">
        <v>540806</v>
      </c>
      <c r="B1828" s="91" t="s">
        <v>1611</v>
      </c>
      <c r="C1828" s="118">
        <v>0</v>
      </c>
      <c r="D1828" s="102">
        <v>43586</v>
      </c>
      <c r="E1828" s="96" t="s">
        <v>1615</v>
      </c>
      <c r="F1828" s="94" t="s">
        <v>360</v>
      </c>
      <c r="G1828" s="136"/>
    </row>
    <row r="1829" spans="1:7" ht="22.5">
      <c r="A1829" s="90">
        <v>540806</v>
      </c>
      <c r="B1829" s="91" t="s">
        <v>1611</v>
      </c>
      <c r="C1829" s="118">
        <v>0</v>
      </c>
      <c r="D1829" s="102">
        <v>37704</v>
      </c>
      <c r="E1829" s="98" t="s">
        <v>361</v>
      </c>
      <c r="F1829" s="94" t="s">
        <v>362</v>
      </c>
      <c r="G1829" s="136"/>
    </row>
    <row r="1830" spans="1:7" ht="22.5">
      <c r="A1830" s="90">
        <v>540806</v>
      </c>
      <c r="B1830" s="91" t="s">
        <v>1611</v>
      </c>
      <c r="C1830" s="118">
        <v>0</v>
      </c>
      <c r="D1830" s="102">
        <v>592232</v>
      </c>
      <c r="E1830" s="98" t="s">
        <v>363</v>
      </c>
      <c r="F1830" s="94" t="s">
        <v>364</v>
      </c>
      <c r="G1830" s="136"/>
    </row>
    <row r="1831" spans="1:7" ht="22.5">
      <c r="A1831" s="90">
        <v>540806</v>
      </c>
      <c r="B1831" s="91" t="s">
        <v>1611</v>
      </c>
      <c r="C1831" s="118">
        <v>0</v>
      </c>
      <c r="D1831" s="102">
        <v>64169</v>
      </c>
      <c r="E1831" s="98" t="s">
        <v>365</v>
      </c>
      <c r="F1831" s="94" t="s">
        <v>366</v>
      </c>
      <c r="G1831" s="136"/>
    </row>
    <row r="1832" spans="1:7" ht="22.5">
      <c r="A1832" s="90">
        <v>540806</v>
      </c>
      <c r="B1832" s="91" t="s">
        <v>1611</v>
      </c>
      <c r="C1832" s="118">
        <v>0</v>
      </c>
      <c r="D1832" s="102">
        <v>151722</v>
      </c>
      <c r="E1832" s="98" t="s">
        <v>367</v>
      </c>
      <c r="F1832" s="94" t="s">
        <v>368</v>
      </c>
      <c r="G1832" s="136"/>
    </row>
    <row r="1833" spans="1:7" ht="22.5">
      <c r="A1833" s="90">
        <v>540806</v>
      </c>
      <c r="B1833" s="91" t="s">
        <v>1611</v>
      </c>
      <c r="C1833" s="118">
        <v>0</v>
      </c>
      <c r="D1833" s="102">
        <v>78585</v>
      </c>
      <c r="E1833" s="98" t="s">
        <v>369</v>
      </c>
      <c r="F1833" s="94" t="s">
        <v>370</v>
      </c>
      <c r="G1833" s="136"/>
    </row>
    <row r="1834" spans="1:7" ht="22.5">
      <c r="A1834" s="90">
        <v>540806</v>
      </c>
      <c r="B1834" s="91" t="s">
        <v>1611</v>
      </c>
      <c r="C1834" s="118">
        <v>0</v>
      </c>
      <c r="D1834" s="102">
        <v>30862</v>
      </c>
      <c r="E1834" s="98" t="s">
        <v>371</v>
      </c>
      <c r="F1834" s="94" t="s">
        <v>372</v>
      </c>
      <c r="G1834" s="136"/>
    </row>
    <row r="1835" spans="1:7" ht="22.5">
      <c r="A1835" s="90">
        <v>540806</v>
      </c>
      <c r="B1835" s="91" t="s">
        <v>1611</v>
      </c>
      <c r="C1835" s="118">
        <v>0</v>
      </c>
      <c r="D1835" s="102">
        <v>46443</v>
      </c>
      <c r="E1835" s="98">
        <v>218915189</v>
      </c>
      <c r="F1835" s="94" t="s">
        <v>2770</v>
      </c>
      <c r="G1835" s="136"/>
    </row>
    <row r="1836" spans="1:7" ht="22.5">
      <c r="A1836" s="90">
        <v>540806</v>
      </c>
      <c r="B1836" s="91" t="s">
        <v>1611</v>
      </c>
      <c r="C1836" s="118">
        <v>0</v>
      </c>
      <c r="D1836" s="102">
        <v>89583</v>
      </c>
      <c r="E1836" s="98" t="s">
        <v>2355</v>
      </c>
      <c r="F1836" s="94" t="s">
        <v>373</v>
      </c>
      <c r="G1836" s="136"/>
    </row>
    <row r="1837" spans="1:7" ht="22.5">
      <c r="A1837" s="90">
        <v>540806</v>
      </c>
      <c r="B1837" s="91" t="s">
        <v>1611</v>
      </c>
      <c r="C1837" s="118">
        <v>0</v>
      </c>
      <c r="D1837" s="102">
        <v>44159</v>
      </c>
      <c r="E1837" s="98" t="s">
        <v>374</v>
      </c>
      <c r="F1837" s="94" t="s">
        <v>375</v>
      </c>
      <c r="G1837" s="136"/>
    </row>
    <row r="1838" spans="1:7" ht="22.5">
      <c r="A1838" s="90">
        <v>540806</v>
      </c>
      <c r="B1838" s="91" t="s">
        <v>1611</v>
      </c>
      <c r="C1838" s="118">
        <v>0</v>
      </c>
      <c r="D1838" s="102">
        <v>24611</v>
      </c>
      <c r="E1838" s="98" t="s">
        <v>376</v>
      </c>
      <c r="F1838" s="94" t="s">
        <v>377</v>
      </c>
      <c r="G1838" s="136"/>
    </row>
    <row r="1839" spans="1:7" ht="22.5">
      <c r="A1839" s="90">
        <v>540806</v>
      </c>
      <c r="B1839" s="91" t="s">
        <v>1611</v>
      </c>
      <c r="C1839" s="118">
        <v>0</v>
      </c>
      <c r="D1839" s="102">
        <v>49971</v>
      </c>
      <c r="E1839" s="98" t="s">
        <v>378</v>
      </c>
      <c r="F1839" s="94" t="s">
        <v>379</v>
      </c>
      <c r="G1839" s="136"/>
    </row>
    <row r="1840" spans="1:7" ht="22.5">
      <c r="A1840" s="90">
        <v>540806</v>
      </c>
      <c r="B1840" s="91" t="s">
        <v>1611</v>
      </c>
      <c r="C1840" s="118">
        <v>0</v>
      </c>
      <c r="D1840" s="102">
        <v>82933</v>
      </c>
      <c r="E1840" s="98" t="s">
        <v>380</v>
      </c>
      <c r="F1840" s="94" t="s">
        <v>381</v>
      </c>
      <c r="G1840" s="136"/>
    </row>
    <row r="1841" spans="1:7" ht="22.5">
      <c r="A1841" s="90">
        <v>540806</v>
      </c>
      <c r="B1841" s="91" t="s">
        <v>1611</v>
      </c>
      <c r="C1841" s="118">
        <v>0</v>
      </c>
      <c r="D1841" s="102">
        <v>43887</v>
      </c>
      <c r="E1841" s="98" t="s">
        <v>382</v>
      </c>
      <c r="F1841" s="94" t="s">
        <v>383</v>
      </c>
      <c r="G1841" s="136"/>
    </row>
    <row r="1842" spans="1:7" ht="22.5">
      <c r="A1842" s="90">
        <v>540806</v>
      </c>
      <c r="B1842" s="91" t="s">
        <v>1611</v>
      </c>
      <c r="C1842" s="118">
        <v>0</v>
      </c>
      <c r="D1842" s="102">
        <v>20415</v>
      </c>
      <c r="E1842" s="98" t="s">
        <v>384</v>
      </c>
      <c r="F1842" s="94" t="s">
        <v>385</v>
      </c>
      <c r="G1842" s="136"/>
    </row>
    <row r="1843" spans="1:7" ht="22.5">
      <c r="A1843" s="90">
        <v>540806</v>
      </c>
      <c r="B1843" s="91" t="s">
        <v>1611</v>
      </c>
      <c r="C1843" s="118">
        <v>0</v>
      </c>
      <c r="D1843" s="102">
        <v>69323</v>
      </c>
      <c r="E1843" s="98">
        <v>213215232</v>
      </c>
      <c r="F1843" s="94" t="s">
        <v>386</v>
      </c>
      <c r="G1843" s="136"/>
    </row>
    <row r="1844" spans="1:7" ht="22.5">
      <c r="A1844" s="90">
        <v>540806</v>
      </c>
      <c r="B1844" s="91" t="s">
        <v>1611</v>
      </c>
      <c r="C1844" s="118">
        <v>0</v>
      </c>
      <c r="D1844" s="102">
        <v>19820</v>
      </c>
      <c r="E1844" s="98" t="s">
        <v>387</v>
      </c>
      <c r="F1844" s="94" t="s">
        <v>388</v>
      </c>
      <c r="G1844" s="136"/>
    </row>
    <row r="1845" spans="1:7" ht="22.5">
      <c r="A1845" s="90">
        <v>540806</v>
      </c>
      <c r="B1845" s="91" t="s">
        <v>1611</v>
      </c>
      <c r="C1845" s="118">
        <v>0</v>
      </c>
      <c r="D1845" s="102">
        <v>58868</v>
      </c>
      <c r="E1845" s="98" t="s">
        <v>389</v>
      </c>
      <c r="F1845" s="94" t="s">
        <v>390</v>
      </c>
      <c r="G1845" s="136"/>
    </row>
    <row r="1846" spans="1:7" ht="22.5">
      <c r="A1846" s="90">
        <v>540806</v>
      </c>
      <c r="B1846" s="91" t="s">
        <v>1611</v>
      </c>
      <c r="C1846" s="118">
        <v>0</v>
      </c>
      <c r="D1846" s="102">
        <v>31420</v>
      </c>
      <c r="E1846" s="98" t="s">
        <v>391</v>
      </c>
      <c r="F1846" s="94" t="s">
        <v>392</v>
      </c>
      <c r="G1846" s="136"/>
    </row>
    <row r="1847" spans="1:7" ht="22.5">
      <c r="A1847" s="90">
        <v>540806</v>
      </c>
      <c r="B1847" s="91" t="s">
        <v>1611</v>
      </c>
      <c r="C1847" s="118">
        <v>0</v>
      </c>
      <c r="D1847" s="102">
        <v>55381</v>
      </c>
      <c r="E1847" s="98" t="s">
        <v>393</v>
      </c>
      <c r="F1847" s="94" t="s">
        <v>394</v>
      </c>
      <c r="G1847" s="136"/>
    </row>
    <row r="1848" spans="1:7" ht="22.5">
      <c r="A1848" s="90">
        <v>540806</v>
      </c>
      <c r="B1848" s="91" t="s">
        <v>1611</v>
      </c>
      <c r="C1848" s="118">
        <v>0</v>
      </c>
      <c r="D1848" s="102">
        <v>38697</v>
      </c>
      <c r="E1848" s="98" t="s">
        <v>395</v>
      </c>
      <c r="F1848" s="94" t="s">
        <v>396</v>
      </c>
      <c r="G1848" s="136"/>
    </row>
    <row r="1849" spans="1:7" ht="22.5">
      <c r="A1849" s="90">
        <v>540806</v>
      </c>
      <c r="B1849" s="91" t="s">
        <v>1611</v>
      </c>
      <c r="C1849" s="118">
        <v>0</v>
      </c>
      <c r="D1849" s="102">
        <v>35739</v>
      </c>
      <c r="E1849" s="98" t="s">
        <v>397</v>
      </c>
      <c r="F1849" s="94" t="s">
        <v>398</v>
      </c>
      <c r="G1849" s="136"/>
    </row>
    <row r="1850" spans="1:7" ht="22.5">
      <c r="A1850" s="90">
        <v>540806</v>
      </c>
      <c r="B1850" s="91" t="s">
        <v>1611</v>
      </c>
      <c r="C1850" s="118">
        <v>0</v>
      </c>
      <c r="D1850" s="102">
        <v>47644</v>
      </c>
      <c r="E1850" s="98" t="s">
        <v>399</v>
      </c>
      <c r="F1850" s="94" t="s">
        <v>400</v>
      </c>
      <c r="G1850" s="136"/>
    </row>
    <row r="1851" spans="1:7" ht="22.5">
      <c r="A1851" s="90">
        <v>540806</v>
      </c>
      <c r="B1851" s="91" t="s">
        <v>1611</v>
      </c>
      <c r="C1851" s="118">
        <v>0</v>
      </c>
      <c r="D1851" s="102">
        <v>169248</v>
      </c>
      <c r="E1851" s="98" t="s">
        <v>401</v>
      </c>
      <c r="F1851" s="94" t="s">
        <v>402</v>
      </c>
      <c r="G1851" s="136"/>
    </row>
    <row r="1852" spans="1:7" ht="22.5">
      <c r="A1852" s="90">
        <v>540806</v>
      </c>
      <c r="B1852" s="91" t="s">
        <v>1611</v>
      </c>
      <c r="C1852" s="118">
        <v>0</v>
      </c>
      <c r="D1852" s="102">
        <v>21103</v>
      </c>
      <c r="E1852" s="98" t="s">
        <v>403</v>
      </c>
      <c r="F1852" s="94" t="s">
        <v>404</v>
      </c>
      <c r="G1852" s="136"/>
    </row>
    <row r="1853" spans="1:7" ht="22.5">
      <c r="A1853" s="90">
        <v>540806</v>
      </c>
      <c r="B1853" s="91" t="s">
        <v>1611</v>
      </c>
      <c r="C1853" s="118">
        <v>0</v>
      </c>
      <c r="D1853" s="102">
        <v>110875</v>
      </c>
      <c r="E1853" s="98" t="s">
        <v>405</v>
      </c>
      <c r="F1853" s="94" t="s">
        <v>406</v>
      </c>
      <c r="G1853" s="136"/>
    </row>
    <row r="1854" spans="1:7" ht="22.5">
      <c r="A1854" s="90">
        <v>540806</v>
      </c>
      <c r="B1854" s="91" t="s">
        <v>1611</v>
      </c>
      <c r="C1854" s="118">
        <v>0</v>
      </c>
      <c r="D1854" s="102">
        <v>38732</v>
      </c>
      <c r="E1854" s="98" t="s">
        <v>407</v>
      </c>
      <c r="F1854" s="94" t="s">
        <v>408</v>
      </c>
      <c r="G1854" s="136"/>
    </row>
    <row r="1855" spans="1:7" ht="22.5">
      <c r="A1855" s="90">
        <v>540806</v>
      </c>
      <c r="B1855" s="91" t="s">
        <v>1611</v>
      </c>
      <c r="C1855" s="118">
        <v>0</v>
      </c>
      <c r="D1855" s="102">
        <v>48110</v>
      </c>
      <c r="E1855" s="98">
        <v>213215332</v>
      </c>
      <c r="F1855" s="94" t="s">
        <v>409</v>
      </c>
      <c r="G1855" s="136"/>
    </row>
    <row r="1856" spans="1:7" ht="22.5">
      <c r="A1856" s="90">
        <v>540806</v>
      </c>
      <c r="B1856" s="91" t="s">
        <v>1611</v>
      </c>
      <c r="C1856" s="118">
        <v>0</v>
      </c>
      <c r="D1856" s="102">
        <v>20328</v>
      </c>
      <c r="E1856" s="98" t="s">
        <v>410</v>
      </c>
      <c r="F1856" s="94" t="s">
        <v>411</v>
      </c>
      <c r="G1856" s="136"/>
    </row>
    <row r="1857" spans="1:7" ht="22.5">
      <c r="A1857" s="90">
        <v>540806</v>
      </c>
      <c r="B1857" s="91" t="s">
        <v>1611</v>
      </c>
      <c r="C1857" s="118">
        <v>0</v>
      </c>
      <c r="D1857" s="102">
        <v>62241</v>
      </c>
      <c r="E1857" s="98" t="s">
        <v>412</v>
      </c>
      <c r="F1857" s="94" t="s">
        <v>413</v>
      </c>
      <c r="G1857" s="136"/>
    </row>
    <row r="1858" spans="1:7" ht="22.5">
      <c r="A1858" s="90">
        <v>540806</v>
      </c>
      <c r="B1858" s="91" t="s">
        <v>1611</v>
      </c>
      <c r="C1858" s="118">
        <v>0</v>
      </c>
      <c r="D1858" s="102">
        <v>59288</v>
      </c>
      <c r="E1858" s="98" t="s">
        <v>414</v>
      </c>
      <c r="F1858" s="94" t="s">
        <v>110</v>
      </c>
      <c r="G1858" s="136"/>
    </row>
    <row r="1859" spans="1:7" ht="22.5">
      <c r="A1859" s="90">
        <v>540806</v>
      </c>
      <c r="B1859" s="91" t="s">
        <v>1611</v>
      </c>
      <c r="C1859" s="118">
        <v>0</v>
      </c>
      <c r="D1859" s="102">
        <v>54414</v>
      </c>
      <c r="E1859" s="98" t="s">
        <v>415</v>
      </c>
      <c r="F1859" s="94" t="s">
        <v>416</v>
      </c>
      <c r="G1859" s="136"/>
    </row>
    <row r="1860" spans="1:7" ht="22.5">
      <c r="A1860" s="90">
        <v>540806</v>
      </c>
      <c r="B1860" s="91" t="s">
        <v>1611</v>
      </c>
      <c r="C1860" s="118">
        <v>0</v>
      </c>
      <c r="D1860" s="102">
        <v>24695</v>
      </c>
      <c r="E1860" s="98" t="s">
        <v>417</v>
      </c>
      <c r="F1860" s="94" t="s">
        <v>418</v>
      </c>
      <c r="G1860" s="136"/>
    </row>
    <row r="1861" spans="1:7" ht="22.5">
      <c r="A1861" s="90">
        <v>540806</v>
      </c>
      <c r="B1861" s="91" t="s">
        <v>1611</v>
      </c>
      <c r="C1861" s="118">
        <v>0</v>
      </c>
      <c r="D1861" s="102">
        <v>15290</v>
      </c>
      <c r="E1861" s="98" t="s">
        <v>419</v>
      </c>
      <c r="F1861" s="94" t="s">
        <v>420</v>
      </c>
      <c r="G1861" s="136"/>
    </row>
    <row r="1862" spans="1:7" ht="22.5">
      <c r="A1862" s="90">
        <v>540806</v>
      </c>
      <c r="B1862" s="91" t="s">
        <v>1611</v>
      </c>
      <c r="C1862" s="118">
        <v>0</v>
      </c>
      <c r="D1862" s="102">
        <v>39267</v>
      </c>
      <c r="E1862" s="98" t="s">
        <v>421</v>
      </c>
      <c r="F1862" s="94" t="s">
        <v>422</v>
      </c>
      <c r="G1862" s="136"/>
    </row>
    <row r="1863" spans="1:7" ht="22.5">
      <c r="A1863" s="90">
        <v>540806</v>
      </c>
      <c r="B1863" s="91" t="s">
        <v>1611</v>
      </c>
      <c r="C1863" s="118">
        <v>0</v>
      </c>
      <c r="D1863" s="102">
        <v>108413</v>
      </c>
      <c r="E1863" s="98" t="s">
        <v>423</v>
      </c>
      <c r="F1863" s="94" t="s">
        <v>424</v>
      </c>
      <c r="G1863" s="136"/>
    </row>
    <row r="1864" spans="1:7" ht="22.5">
      <c r="A1864" s="90">
        <v>540806</v>
      </c>
      <c r="B1864" s="91" t="s">
        <v>1611</v>
      </c>
      <c r="C1864" s="118">
        <v>0</v>
      </c>
      <c r="D1864" s="102">
        <v>48456</v>
      </c>
      <c r="E1864" s="98" t="s">
        <v>425</v>
      </c>
      <c r="F1864" s="94" t="s">
        <v>426</v>
      </c>
      <c r="G1864" s="136"/>
    </row>
    <row r="1865" spans="1:7" ht="22.5">
      <c r="A1865" s="90">
        <v>540806</v>
      </c>
      <c r="B1865" s="91" t="s">
        <v>1611</v>
      </c>
      <c r="C1865" s="118">
        <v>0</v>
      </c>
      <c r="D1865" s="102">
        <v>105298</v>
      </c>
      <c r="E1865" s="98" t="s">
        <v>427</v>
      </c>
      <c r="F1865" s="94" t="s">
        <v>428</v>
      </c>
      <c r="G1865" s="136"/>
    </row>
    <row r="1866" spans="1:7" ht="22.5">
      <c r="A1866" s="90">
        <v>540806</v>
      </c>
      <c r="B1866" s="91" t="s">
        <v>1611</v>
      </c>
      <c r="C1866" s="118">
        <v>0</v>
      </c>
      <c r="D1866" s="102">
        <v>96426</v>
      </c>
      <c r="E1866" s="98" t="s">
        <v>429</v>
      </c>
      <c r="F1866" s="94" t="s">
        <v>430</v>
      </c>
      <c r="G1866" s="136"/>
    </row>
    <row r="1867" spans="1:7" ht="22.5">
      <c r="A1867" s="90">
        <v>540806</v>
      </c>
      <c r="B1867" s="91" t="s">
        <v>1611</v>
      </c>
      <c r="C1867" s="118">
        <v>0</v>
      </c>
      <c r="D1867" s="102">
        <v>55711</v>
      </c>
      <c r="E1867" s="98" t="s">
        <v>431</v>
      </c>
      <c r="F1867" s="94" t="s">
        <v>432</v>
      </c>
      <c r="G1867" s="136"/>
    </row>
    <row r="1868" spans="1:7" ht="22.5">
      <c r="A1868" s="90">
        <v>540806</v>
      </c>
      <c r="B1868" s="91" t="s">
        <v>1611</v>
      </c>
      <c r="C1868" s="118">
        <v>0</v>
      </c>
      <c r="D1868" s="102">
        <v>61711</v>
      </c>
      <c r="E1868" s="98" t="s">
        <v>433</v>
      </c>
      <c r="F1868" s="94" t="s">
        <v>434</v>
      </c>
      <c r="G1868" s="136"/>
    </row>
    <row r="1869" spans="1:7" ht="22.5">
      <c r="A1869" s="90">
        <v>540806</v>
      </c>
      <c r="B1869" s="91" t="s">
        <v>1611</v>
      </c>
      <c r="C1869" s="118">
        <v>0</v>
      </c>
      <c r="D1869" s="102">
        <v>239528</v>
      </c>
      <c r="E1869" s="98" t="s">
        <v>435</v>
      </c>
      <c r="F1869" s="94" t="s">
        <v>436</v>
      </c>
      <c r="G1869" s="136"/>
    </row>
    <row r="1870" spans="1:7" ht="22.5">
      <c r="A1870" s="90">
        <v>540806</v>
      </c>
      <c r="B1870" s="91" t="s">
        <v>1611</v>
      </c>
      <c r="C1870" s="118">
        <v>0</v>
      </c>
      <c r="D1870" s="102">
        <v>56972</v>
      </c>
      <c r="E1870" s="98">
        <v>217615476</v>
      </c>
      <c r="F1870" s="94" t="s">
        <v>437</v>
      </c>
      <c r="G1870" s="136"/>
    </row>
    <row r="1871" spans="1:7" ht="22.5">
      <c r="A1871" s="90">
        <v>540806</v>
      </c>
      <c r="B1871" s="91" t="s">
        <v>1611</v>
      </c>
      <c r="C1871" s="118">
        <v>0</v>
      </c>
      <c r="D1871" s="102">
        <v>113249</v>
      </c>
      <c r="E1871" s="98" t="s">
        <v>2594</v>
      </c>
      <c r="F1871" s="94" t="s">
        <v>438</v>
      </c>
      <c r="G1871" s="136"/>
    </row>
    <row r="1872" spans="1:7" ht="22.5">
      <c r="A1872" s="90">
        <v>540806</v>
      </c>
      <c r="B1872" s="91" t="s">
        <v>1611</v>
      </c>
      <c r="C1872" s="118">
        <v>0</v>
      </c>
      <c r="D1872" s="102">
        <v>127970</v>
      </c>
      <c r="E1872" s="98" t="s">
        <v>2629</v>
      </c>
      <c r="F1872" s="94" t="s">
        <v>439</v>
      </c>
      <c r="G1872" s="136"/>
    </row>
    <row r="1873" spans="1:7" ht="22.5">
      <c r="A1873" s="90">
        <v>540806</v>
      </c>
      <c r="B1873" s="91" t="s">
        <v>1611</v>
      </c>
      <c r="C1873" s="118">
        <v>0</v>
      </c>
      <c r="D1873" s="102">
        <v>52946</v>
      </c>
      <c r="E1873" s="98" t="s">
        <v>440</v>
      </c>
      <c r="F1873" s="94" t="s">
        <v>441</v>
      </c>
      <c r="G1873" s="136"/>
    </row>
    <row r="1874" spans="1:7" ht="22.5">
      <c r="A1874" s="90">
        <v>540806</v>
      </c>
      <c r="B1874" s="91" t="s">
        <v>1611</v>
      </c>
      <c r="C1874" s="118">
        <v>0</v>
      </c>
      <c r="D1874" s="102">
        <v>31888</v>
      </c>
      <c r="E1874" s="98" t="s">
        <v>442</v>
      </c>
      <c r="F1874" s="94" t="s">
        <v>443</v>
      </c>
      <c r="G1874" s="136"/>
    </row>
    <row r="1875" spans="1:7" ht="22.5">
      <c r="A1875" s="90">
        <v>540806</v>
      </c>
      <c r="B1875" s="91" t="s">
        <v>1611</v>
      </c>
      <c r="C1875" s="118">
        <v>0</v>
      </c>
      <c r="D1875" s="102">
        <v>119399</v>
      </c>
      <c r="E1875" s="98" t="s">
        <v>444</v>
      </c>
      <c r="F1875" s="94" t="s">
        <v>445</v>
      </c>
      <c r="G1875" s="136"/>
    </row>
    <row r="1876" spans="1:7" ht="22.5">
      <c r="A1876" s="90">
        <v>540806</v>
      </c>
      <c r="B1876" s="91" t="s">
        <v>1611</v>
      </c>
      <c r="C1876" s="118">
        <v>0</v>
      </c>
      <c r="D1876" s="102">
        <v>21333</v>
      </c>
      <c r="E1876" s="98" t="s">
        <v>2377</v>
      </c>
      <c r="F1876" s="94" t="s">
        <v>446</v>
      </c>
      <c r="G1876" s="136"/>
    </row>
    <row r="1877" spans="1:7" ht="22.5">
      <c r="A1877" s="90">
        <v>540806</v>
      </c>
      <c r="B1877" s="91" t="s">
        <v>1611</v>
      </c>
      <c r="C1877" s="118">
        <v>0</v>
      </c>
      <c r="D1877" s="102">
        <v>35702</v>
      </c>
      <c r="E1877" s="98">
        <v>211415514</v>
      </c>
      <c r="F1877" s="94" t="s">
        <v>447</v>
      </c>
      <c r="G1877" s="136"/>
    </row>
    <row r="1878" spans="1:7" ht="22.5">
      <c r="A1878" s="90">
        <v>540806</v>
      </c>
      <c r="B1878" s="91" t="s">
        <v>1611</v>
      </c>
      <c r="C1878" s="118">
        <v>0</v>
      </c>
      <c r="D1878" s="102">
        <v>274339</v>
      </c>
      <c r="E1878" s="98" t="s">
        <v>448</v>
      </c>
      <c r="F1878" s="94" t="s">
        <v>449</v>
      </c>
      <c r="G1878" s="136"/>
    </row>
    <row r="1879" spans="1:7" ht="22.5">
      <c r="A1879" s="90">
        <v>540806</v>
      </c>
      <c r="B1879" s="91" t="s">
        <v>1611</v>
      </c>
      <c r="C1879" s="118">
        <v>0</v>
      </c>
      <c r="D1879" s="102">
        <v>25555</v>
      </c>
      <c r="E1879" s="98" t="s">
        <v>450</v>
      </c>
      <c r="F1879" s="94" t="s">
        <v>451</v>
      </c>
      <c r="G1879" s="136"/>
    </row>
    <row r="1880" spans="1:7" ht="22.5">
      <c r="A1880" s="90">
        <v>540806</v>
      </c>
      <c r="B1880" s="91" t="s">
        <v>1611</v>
      </c>
      <c r="C1880" s="118">
        <v>0</v>
      </c>
      <c r="D1880" s="102">
        <v>21356</v>
      </c>
      <c r="E1880" s="98">
        <v>212215522</v>
      </c>
      <c r="F1880" s="94" t="s">
        <v>452</v>
      </c>
      <c r="G1880" s="136"/>
    </row>
    <row r="1881" spans="1:7" ht="22.5">
      <c r="A1881" s="90">
        <v>540806</v>
      </c>
      <c r="B1881" s="91" t="s">
        <v>1611</v>
      </c>
      <c r="C1881" s="118">
        <v>0</v>
      </c>
      <c r="D1881" s="102">
        <v>105462</v>
      </c>
      <c r="E1881" s="98" t="s">
        <v>453</v>
      </c>
      <c r="F1881" s="94" t="s">
        <v>454</v>
      </c>
      <c r="G1881" s="136"/>
    </row>
    <row r="1882" spans="1:7" ht="22.5">
      <c r="A1882" s="90">
        <v>540806</v>
      </c>
      <c r="B1882" s="91" t="s">
        <v>1611</v>
      </c>
      <c r="C1882" s="118">
        <v>0</v>
      </c>
      <c r="D1882" s="102">
        <v>39954</v>
      </c>
      <c r="E1882" s="98" t="s">
        <v>455</v>
      </c>
      <c r="F1882" s="94" t="s">
        <v>456</v>
      </c>
      <c r="G1882" s="136"/>
    </row>
    <row r="1883" spans="1:7" ht="22.5">
      <c r="A1883" s="90">
        <v>540806</v>
      </c>
      <c r="B1883" s="91" t="s">
        <v>1611</v>
      </c>
      <c r="C1883" s="118">
        <v>0</v>
      </c>
      <c r="D1883" s="102">
        <v>51656</v>
      </c>
      <c r="E1883" s="98" t="s">
        <v>2455</v>
      </c>
      <c r="F1883" s="94" t="s">
        <v>457</v>
      </c>
      <c r="G1883" s="136"/>
    </row>
    <row r="1884" spans="1:7" ht="22.5">
      <c r="A1884" s="90">
        <v>540806</v>
      </c>
      <c r="B1884" s="91" t="s">
        <v>1611</v>
      </c>
      <c r="C1884" s="118">
        <v>0</v>
      </c>
      <c r="D1884" s="102">
        <v>87208</v>
      </c>
      <c r="E1884" s="98" t="s">
        <v>458</v>
      </c>
      <c r="F1884" s="94" t="s">
        <v>459</v>
      </c>
      <c r="G1884" s="136"/>
    </row>
    <row r="1885" spans="1:7" ht="22.5">
      <c r="A1885" s="90">
        <v>540806</v>
      </c>
      <c r="B1885" s="91" t="s">
        <v>1611</v>
      </c>
      <c r="C1885" s="118">
        <v>0</v>
      </c>
      <c r="D1885" s="102">
        <v>23074</v>
      </c>
      <c r="E1885" s="98" t="s">
        <v>2476</v>
      </c>
      <c r="F1885" s="94" t="s">
        <v>460</v>
      </c>
      <c r="G1885" s="136"/>
    </row>
    <row r="1886" spans="1:7" ht="22.5">
      <c r="A1886" s="90">
        <v>540806</v>
      </c>
      <c r="B1886" s="91" t="s">
        <v>1611</v>
      </c>
      <c r="C1886" s="118">
        <v>0</v>
      </c>
      <c r="D1886" s="102">
        <v>457211</v>
      </c>
      <c r="E1886" s="98" t="s">
        <v>2561</v>
      </c>
      <c r="F1886" s="94" t="s">
        <v>461</v>
      </c>
      <c r="G1886" s="136"/>
    </row>
    <row r="1887" spans="1:7" ht="22.5">
      <c r="A1887" s="90">
        <v>540806</v>
      </c>
      <c r="B1887" s="91" t="s">
        <v>1611</v>
      </c>
      <c r="C1887" s="118">
        <v>0</v>
      </c>
      <c r="D1887" s="102">
        <v>91138</v>
      </c>
      <c r="E1887" s="98">
        <v>218015580</v>
      </c>
      <c r="F1887" s="94" t="s">
        <v>462</v>
      </c>
      <c r="G1887" s="136"/>
    </row>
    <row r="1888" spans="1:7" ht="22.5">
      <c r="A1888" s="90">
        <v>540806</v>
      </c>
      <c r="B1888" s="91" t="s">
        <v>1611</v>
      </c>
      <c r="C1888" s="118">
        <v>0</v>
      </c>
      <c r="D1888" s="102">
        <v>109731</v>
      </c>
      <c r="E1888" s="98" t="s">
        <v>2649</v>
      </c>
      <c r="F1888" s="94" t="s">
        <v>463</v>
      </c>
      <c r="G1888" s="136"/>
    </row>
    <row r="1889" spans="1:7" ht="22.5">
      <c r="A1889" s="90">
        <v>540806</v>
      </c>
      <c r="B1889" s="91" t="s">
        <v>1611</v>
      </c>
      <c r="C1889" s="118">
        <v>0</v>
      </c>
      <c r="D1889" s="102">
        <v>63909</v>
      </c>
      <c r="E1889" s="98">
        <v>210015600</v>
      </c>
      <c r="F1889" s="94" t="s">
        <v>464</v>
      </c>
      <c r="G1889" s="136"/>
    </row>
    <row r="1890" spans="1:7" ht="22.5">
      <c r="A1890" s="90">
        <v>540806</v>
      </c>
      <c r="B1890" s="91" t="s">
        <v>1611</v>
      </c>
      <c r="C1890" s="118">
        <v>0</v>
      </c>
      <c r="D1890" s="102">
        <v>28975</v>
      </c>
      <c r="E1890" s="98" t="s">
        <v>465</v>
      </c>
      <c r="F1890" s="94" t="s">
        <v>466</v>
      </c>
      <c r="G1890" s="136"/>
    </row>
    <row r="1891" spans="1:7" ht="22.5">
      <c r="A1891" s="90">
        <v>540806</v>
      </c>
      <c r="B1891" s="91" t="s">
        <v>1611</v>
      </c>
      <c r="C1891" s="118">
        <v>0</v>
      </c>
      <c r="D1891" s="102">
        <v>185663</v>
      </c>
      <c r="E1891" s="98" t="s">
        <v>467</v>
      </c>
      <c r="F1891" s="94" t="s">
        <v>468</v>
      </c>
      <c r="G1891" s="136"/>
    </row>
    <row r="1892" spans="1:7" ht="22.5">
      <c r="A1892" s="90">
        <v>540806</v>
      </c>
      <c r="B1892" s="91" t="s">
        <v>1611</v>
      </c>
      <c r="C1892" s="118">
        <v>0</v>
      </c>
      <c r="D1892" s="102">
        <v>36813</v>
      </c>
      <c r="E1892" s="98" t="s">
        <v>469</v>
      </c>
      <c r="F1892" s="94" t="s">
        <v>470</v>
      </c>
      <c r="G1892" s="136"/>
    </row>
    <row r="1893" spans="1:7" ht="22.5">
      <c r="A1893" s="90">
        <v>540806</v>
      </c>
      <c r="B1893" s="91" t="s">
        <v>1611</v>
      </c>
      <c r="C1893" s="118">
        <v>0</v>
      </c>
      <c r="D1893" s="102">
        <v>165732</v>
      </c>
      <c r="E1893" s="98" t="s">
        <v>471</v>
      </c>
      <c r="F1893" s="94" t="s">
        <v>472</v>
      </c>
      <c r="G1893" s="136"/>
    </row>
    <row r="1894" spans="1:7" ht="22.5">
      <c r="A1894" s="90">
        <v>540806</v>
      </c>
      <c r="B1894" s="91" t="s">
        <v>1611</v>
      </c>
      <c r="C1894" s="118">
        <v>0</v>
      </c>
      <c r="D1894" s="102">
        <v>20104</v>
      </c>
      <c r="E1894" s="98" t="s">
        <v>473</v>
      </c>
      <c r="F1894" s="94" t="s">
        <v>474</v>
      </c>
      <c r="G1894" s="136"/>
    </row>
    <row r="1895" spans="1:7" ht="22.5">
      <c r="A1895" s="90">
        <v>540806</v>
      </c>
      <c r="B1895" s="91" t="s">
        <v>1611</v>
      </c>
      <c r="C1895" s="118">
        <v>0</v>
      </c>
      <c r="D1895" s="102">
        <v>58470</v>
      </c>
      <c r="E1895" s="98" t="s">
        <v>475</v>
      </c>
      <c r="F1895" s="94" t="s">
        <v>476</v>
      </c>
      <c r="G1895" s="136"/>
    </row>
    <row r="1896" spans="1:7" ht="22.5">
      <c r="A1896" s="90">
        <v>540806</v>
      </c>
      <c r="B1896" s="91" t="s">
        <v>1611</v>
      </c>
      <c r="C1896" s="118">
        <v>0</v>
      </c>
      <c r="D1896" s="102">
        <v>63224</v>
      </c>
      <c r="E1896" s="98" t="s">
        <v>477</v>
      </c>
      <c r="F1896" s="94" t="s">
        <v>478</v>
      </c>
      <c r="G1896" s="136"/>
    </row>
    <row r="1897" spans="1:7" ht="22.5">
      <c r="A1897" s="90">
        <v>540806</v>
      </c>
      <c r="B1897" s="91" t="s">
        <v>1611</v>
      </c>
      <c r="C1897" s="118">
        <v>0</v>
      </c>
      <c r="D1897" s="102">
        <v>56496</v>
      </c>
      <c r="E1897" s="98" t="s">
        <v>479</v>
      </c>
      <c r="F1897" s="94" t="s">
        <v>480</v>
      </c>
      <c r="G1897" s="136"/>
    </row>
    <row r="1898" spans="1:7" ht="22.5">
      <c r="A1898" s="90">
        <v>540806</v>
      </c>
      <c r="B1898" s="91" t="s">
        <v>1611</v>
      </c>
      <c r="C1898" s="118">
        <v>0</v>
      </c>
      <c r="D1898" s="102">
        <v>46052</v>
      </c>
      <c r="E1898" s="98">
        <v>217615676</v>
      </c>
      <c r="F1898" s="94" t="s">
        <v>481</v>
      </c>
      <c r="G1898" s="136"/>
    </row>
    <row r="1899" spans="1:7" ht="22.5">
      <c r="A1899" s="90">
        <v>540806</v>
      </c>
      <c r="B1899" s="91" t="s">
        <v>1611</v>
      </c>
      <c r="C1899" s="118">
        <v>0</v>
      </c>
      <c r="D1899" s="102">
        <v>110896</v>
      </c>
      <c r="E1899" s="98">
        <v>218115681</v>
      </c>
      <c r="F1899" s="94" t="s">
        <v>482</v>
      </c>
      <c r="G1899" s="136"/>
    </row>
    <row r="1900" spans="1:7" ht="22.5">
      <c r="A1900" s="90">
        <v>540806</v>
      </c>
      <c r="B1900" s="91" t="s">
        <v>1611</v>
      </c>
      <c r="C1900" s="118">
        <v>0</v>
      </c>
      <c r="D1900" s="102">
        <v>88260</v>
      </c>
      <c r="E1900" s="98">
        <v>218615686</v>
      </c>
      <c r="F1900" s="94" t="s">
        <v>483</v>
      </c>
      <c r="G1900" s="136"/>
    </row>
    <row r="1901" spans="1:7" ht="22.5">
      <c r="A1901" s="90">
        <v>540806</v>
      </c>
      <c r="B1901" s="91" t="s">
        <v>1611</v>
      </c>
      <c r="C1901" s="118">
        <v>0</v>
      </c>
      <c r="D1901" s="102">
        <v>49614</v>
      </c>
      <c r="E1901" s="98">
        <v>219015690</v>
      </c>
      <c r="F1901" s="94" t="s">
        <v>484</v>
      </c>
      <c r="G1901" s="136"/>
    </row>
    <row r="1902" spans="1:7" ht="22.5">
      <c r="A1902" s="90">
        <v>540806</v>
      </c>
      <c r="B1902" s="91" t="s">
        <v>1611</v>
      </c>
      <c r="C1902" s="118">
        <v>0</v>
      </c>
      <c r="D1902" s="102">
        <v>102966</v>
      </c>
      <c r="E1902" s="96">
        <v>219315693</v>
      </c>
      <c r="F1902" s="94" t="s">
        <v>485</v>
      </c>
      <c r="G1902" s="136"/>
    </row>
    <row r="1903" spans="1:7" ht="22.5">
      <c r="A1903" s="90">
        <v>540806</v>
      </c>
      <c r="B1903" s="91" t="s">
        <v>1611</v>
      </c>
      <c r="C1903" s="118">
        <v>0</v>
      </c>
      <c r="D1903" s="102">
        <v>30522</v>
      </c>
      <c r="E1903" s="98">
        <v>219615696</v>
      </c>
      <c r="F1903" s="94" t="s">
        <v>486</v>
      </c>
      <c r="G1903" s="136"/>
    </row>
    <row r="1904" spans="1:7" ht="22.5">
      <c r="A1904" s="90">
        <v>540806</v>
      </c>
      <c r="B1904" s="91" t="s">
        <v>1611</v>
      </c>
      <c r="C1904" s="118">
        <v>0</v>
      </c>
      <c r="D1904" s="102">
        <v>26023</v>
      </c>
      <c r="E1904" s="98">
        <v>212015720</v>
      </c>
      <c r="F1904" s="94" t="s">
        <v>487</v>
      </c>
      <c r="G1904" s="136"/>
    </row>
    <row r="1905" spans="1:7" ht="22.5">
      <c r="A1905" s="90">
        <v>540806</v>
      </c>
      <c r="B1905" s="91" t="s">
        <v>1611</v>
      </c>
      <c r="C1905" s="118">
        <v>0</v>
      </c>
      <c r="D1905" s="102">
        <v>12798</v>
      </c>
      <c r="E1905" s="98">
        <v>212315723</v>
      </c>
      <c r="F1905" s="94" t="s">
        <v>488</v>
      </c>
      <c r="G1905" s="136"/>
    </row>
    <row r="1906" spans="1:7" ht="22.5">
      <c r="A1906" s="90">
        <v>540806</v>
      </c>
      <c r="B1906" s="91" t="s">
        <v>1611</v>
      </c>
      <c r="C1906" s="118">
        <v>0</v>
      </c>
      <c r="D1906" s="102">
        <v>105900</v>
      </c>
      <c r="E1906" s="98">
        <v>214015740</v>
      </c>
      <c r="F1906" s="94" t="s">
        <v>489</v>
      </c>
      <c r="G1906" s="136"/>
    </row>
    <row r="1907" spans="1:7" ht="22.5">
      <c r="A1907" s="90">
        <v>540806</v>
      </c>
      <c r="B1907" s="91" t="s">
        <v>1611</v>
      </c>
      <c r="C1907" s="118">
        <v>0</v>
      </c>
      <c r="D1907" s="102">
        <v>114927</v>
      </c>
      <c r="E1907" s="98">
        <v>215315753</v>
      </c>
      <c r="F1907" s="94" t="s">
        <v>490</v>
      </c>
      <c r="G1907" s="136"/>
    </row>
    <row r="1908" spans="1:7" ht="22.5">
      <c r="A1908" s="90">
        <v>540806</v>
      </c>
      <c r="B1908" s="91" t="s">
        <v>1611</v>
      </c>
      <c r="C1908" s="118">
        <v>0</v>
      </c>
      <c r="D1908" s="102">
        <v>92230</v>
      </c>
      <c r="E1908" s="98">
        <v>215515755</v>
      </c>
      <c r="F1908" s="94" t="s">
        <v>491</v>
      </c>
      <c r="G1908" s="136"/>
    </row>
    <row r="1909" spans="1:7" ht="22.5">
      <c r="A1909" s="90">
        <v>540806</v>
      </c>
      <c r="B1909" s="91" t="s">
        <v>1611</v>
      </c>
      <c r="C1909" s="118">
        <v>0</v>
      </c>
      <c r="D1909" s="102">
        <v>79097</v>
      </c>
      <c r="E1909" s="98">
        <v>215715757</v>
      </c>
      <c r="F1909" s="94" t="s">
        <v>492</v>
      </c>
      <c r="G1909" s="136"/>
    </row>
    <row r="1910" spans="1:7" ht="22.5">
      <c r="A1910" s="90">
        <v>540806</v>
      </c>
      <c r="B1910" s="91" t="s">
        <v>1611</v>
      </c>
      <c r="C1910" s="118">
        <v>0</v>
      </c>
      <c r="D1910" s="102">
        <v>41307</v>
      </c>
      <c r="E1910" s="98">
        <v>216115761</v>
      </c>
      <c r="F1910" s="94" t="s">
        <v>493</v>
      </c>
      <c r="G1910" s="136"/>
    </row>
    <row r="1911" spans="1:7" ht="22.5">
      <c r="A1911" s="90">
        <v>540806</v>
      </c>
      <c r="B1911" s="91" t="s">
        <v>1611</v>
      </c>
      <c r="C1911" s="118">
        <v>0</v>
      </c>
      <c r="D1911" s="102">
        <v>38399</v>
      </c>
      <c r="E1911" s="98">
        <v>216215762</v>
      </c>
      <c r="F1911" s="94" t="s">
        <v>494</v>
      </c>
      <c r="G1911" s="136"/>
    </row>
    <row r="1912" spans="1:7" ht="22.5">
      <c r="A1912" s="90">
        <v>540806</v>
      </c>
      <c r="B1912" s="91" t="s">
        <v>1611</v>
      </c>
      <c r="C1912" s="118">
        <v>0</v>
      </c>
      <c r="D1912" s="102">
        <v>83931</v>
      </c>
      <c r="E1912" s="98">
        <v>216315763</v>
      </c>
      <c r="F1912" s="94" t="s">
        <v>495</v>
      </c>
      <c r="G1912" s="136"/>
    </row>
    <row r="1913" spans="1:7" ht="22.5">
      <c r="A1913" s="90">
        <v>540806</v>
      </c>
      <c r="B1913" s="91" t="s">
        <v>1611</v>
      </c>
      <c r="C1913" s="118">
        <v>0</v>
      </c>
      <c r="D1913" s="102">
        <v>71913</v>
      </c>
      <c r="E1913" s="98">
        <v>216415764</v>
      </c>
      <c r="F1913" s="94" t="s">
        <v>496</v>
      </c>
      <c r="G1913" s="136"/>
    </row>
    <row r="1914" spans="1:7" ht="22.5">
      <c r="A1914" s="90">
        <v>540806</v>
      </c>
      <c r="B1914" s="91" t="s">
        <v>1611</v>
      </c>
      <c r="C1914" s="118">
        <v>0</v>
      </c>
      <c r="D1914" s="102">
        <v>34732</v>
      </c>
      <c r="E1914" s="98">
        <v>217415774</v>
      </c>
      <c r="F1914" s="94" t="s">
        <v>497</v>
      </c>
      <c r="G1914" s="136"/>
    </row>
    <row r="1915" spans="1:7" ht="22.5">
      <c r="A1915" s="90">
        <v>540806</v>
      </c>
      <c r="B1915" s="91" t="s">
        <v>1611</v>
      </c>
      <c r="C1915" s="118">
        <v>0</v>
      </c>
      <c r="D1915" s="102">
        <v>52671</v>
      </c>
      <c r="E1915" s="98">
        <v>217615776</v>
      </c>
      <c r="F1915" s="94" t="s">
        <v>498</v>
      </c>
      <c r="G1915" s="136"/>
    </row>
    <row r="1916" spans="1:7" ht="22.5">
      <c r="A1916" s="90">
        <v>540806</v>
      </c>
      <c r="B1916" s="91" t="s">
        <v>1611</v>
      </c>
      <c r="C1916" s="118">
        <v>0</v>
      </c>
      <c r="D1916" s="102">
        <v>43101</v>
      </c>
      <c r="E1916" s="98">
        <v>217815778</v>
      </c>
      <c r="F1916" s="94" t="s">
        <v>499</v>
      </c>
      <c r="G1916" s="136"/>
    </row>
    <row r="1917" spans="1:7" ht="22.5">
      <c r="A1917" s="90">
        <v>540806</v>
      </c>
      <c r="B1917" s="91" t="s">
        <v>1611</v>
      </c>
      <c r="C1917" s="118">
        <v>0</v>
      </c>
      <c r="D1917" s="102">
        <v>62237</v>
      </c>
      <c r="E1917" s="98">
        <v>219015790</v>
      </c>
      <c r="F1917" s="94" t="s">
        <v>500</v>
      </c>
      <c r="G1917" s="136"/>
    </row>
    <row r="1918" spans="1:7" ht="22.5">
      <c r="A1918" s="90">
        <v>540806</v>
      </c>
      <c r="B1918" s="91" t="s">
        <v>1611</v>
      </c>
      <c r="C1918" s="118">
        <v>0</v>
      </c>
      <c r="D1918" s="102">
        <v>41897</v>
      </c>
      <c r="E1918" s="98">
        <v>219815798</v>
      </c>
      <c r="F1918" s="94" t="s">
        <v>501</v>
      </c>
      <c r="G1918" s="136"/>
    </row>
    <row r="1919" spans="1:7" ht="22.5">
      <c r="A1919" s="90">
        <v>540806</v>
      </c>
      <c r="B1919" s="91" t="s">
        <v>1611</v>
      </c>
      <c r="C1919" s="118">
        <v>0</v>
      </c>
      <c r="D1919" s="102">
        <v>94618</v>
      </c>
      <c r="E1919" s="98">
        <v>210415804</v>
      </c>
      <c r="F1919" s="94" t="s">
        <v>502</v>
      </c>
      <c r="G1919" s="136"/>
    </row>
    <row r="1920" spans="1:7" ht="22.5">
      <c r="A1920" s="90">
        <v>540806</v>
      </c>
      <c r="B1920" s="91" t="s">
        <v>1611</v>
      </c>
      <c r="C1920" s="118">
        <v>0</v>
      </c>
      <c r="D1920" s="102">
        <v>116518</v>
      </c>
      <c r="E1920" s="98">
        <v>210615806</v>
      </c>
      <c r="F1920" s="94" t="s">
        <v>503</v>
      </c>
      <c r="G1920" s="136"/>
    </row>
    <row r="1921" spans="1:7" ht="22.5">
      <c r="A1921" s="90">
        <v>540806</v>
      </c>
      <c r="B1921" s="91" t="s">
        <v>1611</v>
      </c>
      <c r="C1921" s="118">
        <v>0</v>
      </c>
      <c r="D1921" s="102">
        <v>26417</v>
      </c>
      <c r="E1921" s="98">
        <v>210815808</v>
      </c>
      <c r="F1921" s="94" t="s">
        <v>504</v>
      </c>
      <c r="G1921" s="136"/>
    </row>
    <row r="1922" spans="1:7" ht="22.5">
      <c r="A1922" s="90">
        <v>540806</v>
      </c>
      <c r="B1922" s="91" t="s">
        <v>1611</v>
      </c>
      <c r="C1922" s="118">
        <v>0</v>
      </c>
      <c r="D1922" s="102">
        <v>43591</v>
      </c>
      <c r="E1922" s="98">
        <v>211015810</v>
      </c>
      <c r="F1922" s="94" t="s">
        <v>505</v>
      </c>
      <c r="G1922" s="136"/>
    </row>
    <row r="1923" spans="1:7" ht="22.5">
      <c r="A1923" s="90">
        <v>540806</v>
      </c>
      <c r="B1923" s="91" t="s">
        <v>1611</v>
      </c>
      <c r="C1923" s="118">
        <v>0</v>
      </c>
      <c r="D1923" s="102">
        <v>101320</v>
      </c>
      <c r="E1923" s="98">
        <v>211415814</v>
      </c>
      <c r="F1923" s="94" t="s">
        <v>506</v>
      </c>
      <c r="G1923" s="136"/>
    </row>
    <row r="1924" spans="1:7" ht="22.5">
      <c r="A1924" s="90">
        <v>540806</v>
      </c>
      <c r="B1924" s="91" t="s">
        <v>1611</v>
      </c>
      <c r="C1924" s="118">
        <v>0</v>
      </c>
      <c r="D1924" s="102">
        <v>59989</v>
      </c>
      <c r="E1924" s="98">
        <v>211615816</v>
      </c>
      <c r="F1924" s="94" t="s">
        <v>507</v>
      </c>
      <c r="G1924" s="136"/>
    </row>
    <row r="1925" spans="1:7" ht="22.5">
      <c r="A1925" s="90">
        <v>540806</v>
      </c>
      <c r="B1925" s="91" t="s">
        <v>1611</v>
      </c>
      <c r="C1925" s="118">
        <v>0</v>
      </c>
      <c r="D1925" s="102">
        <v>42585</v>
      </c>
      <c r="E1925" s="98">
        <v>212015820</v>
      </c>
      <c r="F1925" s="94" t="s">
        <v>508</v>
      </c>
      <c r="G1925" s="136"/>
    </row>
    <row r="1926" spans="1:7" ht="22.5">
      <c r="A1926" s="90">
        <v>540806</v>
      </c>
      <c r="B1926" s="91" t="s">
        <v>1611</v>
      </c>
      <c r="C1926" s="118">
        <v>0</v>
      </c>
      <c r="D1926" s="102">
        <v>60928</v>
      </c>
      <c r="E1926" s="98">
        <v>212215822</v>
      </c>
      <c r="F1926" s="94" t="s">
        <v>509</v>
      </c>
      <c r="G1926" s="136"/>
    </row>
    <row r="1927" spans="1:7" ht="22.5">
      <c r="A1927" s="90">
        <v>540806</v>
      </c>
      <c r="B1927" s="91" t="s">
        <v>1611</v>
      </c>
      <c r="C1927" s="118">
        <v>0</v>
      </c>
      <c r="D1927" s="102">
        <v>20741</v>
      </c>
      <c r="E1927" s="98">
        <v>213215832</v>
      </c>
      <c r="F1927" s="94" t="s">
        <v>510</v>
      </c>
      <c r="G1927" s="136"/>
    </row>
    <row r="1928" spans="1:7" ht="22.5">
      <c r="A1928" s="90">
        <v>540806</v>
      </c>
      <c r="B1928" s="91" t="s">
        <v>1611</v>
      </c>
      <c r="C1928" s="118">
        <v>0</v>
      </c>
      <c r="D1928" s="102">
        <v>80424</v>
      </c>
      <c r="E1928" s="98">
        <v>213515835</v>
      </c>
      <c r="F1928" s="94" t="s">
        <v>511</v>
      </c>
      <c r="G1928" s="136"/>
    </row>
    <row r="1929" spans="1:7" ht="22.5">
      <c r="A1929" s="90">
        <v>540806</v>
      </c>
      <c r="B1929" s="91" t="s">
        <v>1611</v>
      </c>
      <c r="C1929" s="118">
        <v>0</v>
      </c>
      <c r="D1929" s="102">
        <v>97073</v>
      </c>
      <c r="E1929" s="98">
        <v>213715837</v>
      </c>
      <c r="F1929" s="94" t="s">
        <v>512</v>
      </c>
      <c r="G1929" s="136"/>
    </row>
    <row r="1930" spans="1:7" ht="22.5">
      <c r="A1930" s="90">
        <v>540806</v>
      </c>
      <c r="B1930" s="91" t="s">
        <v>1611</v>
      </c>
      <c r="C1930" s="118">
        <v>0</v>
      </c>
      <c r="D1930" s="102">
        <v>29368</v>
      </c>
      <c r="E1930" s="98">
        <v>213915839</v>
      </c>
      <c r="F1930" s="94" t="s">
        <v>513</v>
      </c>
      <c r="G1930" s="136"/>
    </row>
    <row r="1931" spans="1:7" ht="22.5">
      <c r="A1931" s="90">
        <v>540806</v>
      </c>
      <c r="B1931" s="91" t="s">
        <v>1611</v>
      </c>
      <c r="C1931" s="118">
        <v>0</v>
      </c>
      <c r="D1931" s="102">
        <v>99276</v>
      </c>
      <c r="E1931" s="98">
        <v>214215842</v>
      </c>
      <c r="F1931" s="94" t="s">
        <v>514</v>
      </c>
      <c r="G1931" s="136"/>
    </row>
    <row r="1932" spans="1:7" ht="22.5">
      <c r="A1932" s="90">
        <v>540806</v>
      </c>
      <c r="B1932" s="91" t="s">
        <v>1611</v>
      </c>
      <c r="C1932" s="118">
        <v>0</v>
      </c>
      <c r="D1932" s="102">
        <v>149933</v>
      </c>
      <c r="E1932" s="98">
        <v>216115861</v>
      </c>
      <c r="F1932" s="94" t="s">
        <v>515</v>
      </c>
      <c r="G1932" s="136"/>
    </row>
    <row r="1933" spans="1:7" ht="22.5">
      <c r="A1933" s="90">
        <v>540806</v>
      </c>
      <c r="B1933" s="91" t="s">
        <v>1611</v>
      </c>
      <c r="C1933" s="118">
        <v>0</v>
      </c>
      <c r="D1933" s="102">
        <v>33300</v>
      </c>
      <c r="E1933" s="98">
        <v>217915879</v>
      </c>
      <c r="F1933" s="94" t="s">
        <v>516</v>
      </c>
      <c r="G1933" s="136"/>
    </row>
    <row r="1934" spans="1:7" ht="22.5">
      <c r="A1934" s="90">
        <v>540806</v>
      </c>
      <c r="B1934" s="91" t="s">
        <v>1611</v>
      </c>
      <c r="C1934" s="118">
        <v>0</v>
      </c>
      <c r="D1934" s="102">
        <v>64327</v>
      </c>
      <c r="E1934" s="98">
        <v>219715897</v>
      </c>
      <c r="F1934" s="94" t="s">
        <v>517</v>
      </c>
      <c r="G1934" s="136"/>
    </row>
    <row r="1935" spans="1:7" ht="22.5">
      <c r="A1935" s="90">
        <v>540806</v>
      </c>
      <c r="B1935" s="91" t="s">
        <v>1611</v>
      </c>
      <c r="C1935" s="118">
        <v>0</v>
      </c>
      <c r="D1935" s="102">
        <v>264860</v>
      </c>
      <c r="E1935" s="98" t="s">
        <v>518</v>
      </c>
      <c r="F1935" s="94" t="s">
        <v>519</v>
      </c>
      <c r="G1935" s="136"/>
    </row>
    <row r="1936" spans="1:7" ht="22.5">
      <c r="A1936" s="90">
        <v>540806</v>
      </c>
      <c r="B1936" s="91" t="s">
        <v>1611</v>
      </c>
      <c r="C1936" s="118">
        <v>0</v>
      </c>
      <c r="D1936" s="102">
        <v>344148</v>
      </c>
      <c r="E1936" s="98">
        <v>214217042</v>
      </c>
      <c r="F1936" s="94" t="s">
        <v>520</v>
      </c>
      <c r="G1936" s="136"/>
    </row>
    <row r="1937" spans="1:7" ht="22.5">
      <c r="A1937" s="90">
        <v>540806</v>
      </c>
      <c r="B1937" s="91" t="s">
        <v>1611</v>
      </c>
      <c r="C1937" s="118">
        <v>0</v>
      </c>
      <c r="D1937" s="102">
        <v>140199</v>
      </c>
      <c r="E1937" s="98">
        <v>215017050</v>
      </c>
      <c r="F1937" s="94" t="s">
        <v>521</v>
      </c>
      <c r="G1937" s="136"/>
    </row>
    <row r="1938" spans="1:7" ht="22.5">
      <c r="A1938" s="90">
        <v>540806</v>
      </c>
      <c r="B1938" s="91" t="s">
        <v>1611</v>
      </c>
      <c r="C1938" s="118">
        <v>0</v>
      </c>
      <c r="D1938" s="102">
        <v>104395</v>
      </c>
      <c r="E1938" s="98">
        <v>218817088</v>
      </c>
      <c r="F1938" s="94" t="s">
        <v>522</v>
      </c>
      <c r="G1938" s="136"/>
    </row>
    <row r="1939" spans="1:7" ht="22.5">
      <c r="A1939" s="90">
        <v>540806</v>
      </c>
      <c r="B1939" s="91" t="s">
        <v>1611</v>
      </c>
      <c r="C1939" s="118">
        <v>0</v>
      </c>
      <c r="D1939" s="102">
        <v>454766</v>
      </c>
      <c r="E1939" s="98">
        <v>217417174</v>
      </c>
      <c r="F1939" s="94" t="s">
        <v>523</v>
      </c>
      <c r="G1939" s="136"/>
    </row>
    <row r="1940" spans="1:7" ht="22.5">
      <c r="A1940" s="90">
        <v>540806</v>
      </c>
      <c r="B1940" s="91" t="s">
        <v>1611</v>
      </c>
      <c r="C1940" s="118">
        <v>0</v>
      </c>
      <c r="D1940" s="102">
        <v>116965</v>
      </c>
      <c r="E1940" s="98">
        <v>217217272</v>
      </c>
      <c r="F1940" s="94" t="s">
        <v>524</v>
      </c>
      <c r="G1940" s="136"/>
    </row>
    <row r="1941" spans="1:7" ht="22.5">
      <c r="A1941" s="90">
        <v>540806</v>
      </c>
      <c r="B1941" s="91" t="s">
        <v>1611</v>
      </c>
      <c r="C1941" s="118">
        <v>0</v>
      </c>
      <c r="D1941" s="102">
        <v>717307</v>
      </c>
      <c r="E1941" s="98">
        <v>218017380</v>
      </c>
      <c r="F1941" s="94" t="s">
        <v>525</v>
      </c>
      <c r="G1941" s="136"/>
    </row>
    <row r="1942" spans="1:7" ht="22.5">
      <c r="A1942" s="90">
        <v>540806</v>
      </c>
      <c r="B1942" s="91" t="s">
        <v>1611</v>
      </c>
      <c r="C1942" s="118">
        <v>0</v>
      </c>
      <c r="D1942" s="102">
        <v>72765</v>
      </c>
      <c r="E1942" s="98">
        <v>218817388</v>
      </c>
      <c r="F1942" s="94" t="s">
        <v>526</v>
      </c>
      <c r="G1942" s="136"/>
    </row>
    <row r="1943" spans="1:7" ht="22.5">
      <c r="A1943" s="90">
        <v>540806</v>
      </c>
      <c r="B1943" s="91" t="s">
        <v>1611</v>
      </c>
      <c r="C1943" s="118">
        <v>0</v>
      </c>
      <c r="D1943" s="102">
        <v>151130</v>
      </c>
      <c r="E1943" s="98">
        <v>213317433</v>
      </c>
      <c r="F1943" s="94" t="s">
        <v>527</v>
      </c>
      <c r="G1943" s="136"/>
    </row>
    <row r="1944" spans="1:7" ht="22.5">
      <c r="A1944" s="90">
        <v>540806</v>
      </c>
      <c r="B1944" s="91" t="s">
        <v>1611</v>
      </c>
      <c r="C1944" s="118">
        <v>0</v>
      </c>
      <c r="D1944" s="102">
        <v>88770</v>
      </c>
      <c r="E1944" s="98">
        <v>214217442</v>
      </c>
      <c r="F1944" s="94" t="s">
        <v>528</v>
      </c>
      <c r="G1944" s="136"/>
    </row>
    <row r="1945" spans="1:7" ht="22.5">
      <c r="A1945" s="90">
        <v>540806</v>
      </c>
      <c r="B1945" s="91" t="s">
        <v>1611</v>
      </c>
      <c r="C1945" s="118">
        <v>0</v>
      </c>
      <c r="D1945" s="102">
        <v>146549</v>
      </c>
      <c r="E1945" s="98">
        <v>214417444</v>
      </c>
      <c r="F1945" s="94" t="s">
        <v>529</v>
      </c>
      <c r="G1945" s="136"/>
    </row>
    <row r="1946" spans="1:7" ht="22.5">
      <c r="A1946" s="90">
        <v>540806</v>
      </c>
      <c r="B1946" s="91" t="s">
        <v>1611</v>
      </c>
      <c r="C1946" s="118">
        <v>0</v>
      </c>
      <c r="D1946" s="102">
        <v>24952</v>
      </c>
      <c r="E1946" s="98">
        <v>214617446</v>
      </c>
      <c r="F1946" s="94" t="s">
        <v>530</v>
      </c>
      <c r="G1946" s="136"/>
    </row>
    <row r="1947" spans="1:7" ht="22.5">
      <c r="A1947" s="90">
        <v>540806</v>
      </c>
      <c r="B1947" s="91" t="s">
        <v>1611</v>
      </c>
      <c r="C1947" s="118">
        <v>0</v>
      </c>
      <c r="D1947" s="102">
        <v>243597</v>
      </c>
      <c r="E1947" s="98">
        <v>218617486</v>
      </c>
      <c r="F1947" s="94" t="s">
        <v>531</v>
      </c>
      <c r="G1947" s="136"/>
    </row>
    <row r="1948" spans="1:7" ht="22.5">
      <c r="A1948" s="90">
        <v>540806</v>
      </c>
      <c r="B1948" s="91" t="s">
        <v>1611</v>
      </c>
      <c r="C1948" s="118">
        <v>0</v>
      </c>
      <c r="D1948" s="102">
        <v>74182</v>
      </c>
      <c r="E1948" s="98">
        <v>219517495</v>
      </c>
      <c r="F1948" s="94" t="s">
        <v>532</v>
      </c>
      <c r="G1948" s="136"/>
    </row>
    <row r="1949" spans="1:7" ht="22.5">
      <c r="A1949" s="90">
        <v>540806</v>
      </c>
      <c r="B1949" s="91" t="s">
        <v>1611</v>
      </c>
      <c r="C1949" s="118">
        <v>0</v>
      </c>
      <c r="D1949" s="102">
        <v>166224</v>
      </c>
      <c r="E1949" s="98">
        <v>211317513</v>
      </c>
      <c r="F1949" s="94" t="s">
        <v>533</v>
      </c>
      <c r="G1949" s="136"/>
    </row>
    <row r="1950" spans="1:7" ht="22.5">
      <c r="A1950" s="90">
        <v>540806</v>
      </c>
      <c r="B1950" s="91" t="s">
        <v>1611</v>
      </c>
      <c r="C1950" s="118">
        <v>0</v>
      </c>
      <c r="D1950" s="102">
        <v>183227</v>
      </c>
      <c r="E1950" s="98">
        <v>212417524</v>
      </c>
      <c r="F1950" s="94" t="s">
        <v>534</v>
      </c>
      <c r="G1950" s="136"/>
    </row>
    <row r="1951" spans="1:7" ht="22.5">
      <c r="A1951" s="90">
        <v>540806</v>
      </c>
      <c r="B1951" s="91" t="s">
        <v>1611</v>
      </c>
      <c r="C1951" s="118">
        <v>0</v>
      </c>
      <c r="D1951" s="102">
        <v>254104</v>
      </c>
      <c r="E1951" s="98">
        <v>214117541</v>
      </c>
      <c r="F1951" s="94" t="s">
        <v>535</v>
      </c>
      <c r="G1951" s="136"/>
    </row>
    <row r="1952" spans="1:7" ht="22.5">
      <c r="A1952" s="90">
        <v>540806</v>
      </c>
      <c r="B1952" s="91" t="s">
        <v>1611</v>
      </c>
      <c r="C1952" s="118">
        <v>0</v>
      </c>
      <c r="D1952" s="102">
        <v>565060</v>
      </c>
      <c r="E1952" s="98">
        <v>211527615</v>
      </c>
      <c r="F1952" s="94" t="s">
        <v>536</v>
      </c>
      <c r="G1952" s="136"/>
    </row>
    <row r="1953" spans="1:7" ht="22.5">
      <c r="A1953" s="90">
        <v>540806</v>
      </c>
      <c r="B1953" s="91" t="s">
        <v>1611</v>
      </c>
      <c r="C1953" s="118">
        <v>0</v>
      </c>
      <c r="D1953" s="102">
        <v>105453</v>
      </c>
      <c r="E1953" s="98">
        <v>211617616</v>
      </c>
      <c r="F1953" s="94" t="s">
        <v>2713</v>
      </c>
      <c r="G1953" s="136"/>
    </row>
    <row r="1954" spans="1:7" ht="22.5">
      <c r="A1954" s="90">
        <v>540806</v>
      </c>
      <c r="B1954" s="91" t="s">
        <v>1611</v>
      </c>
      <c r="C1954" s="118">
        <v>0</v>
      </c>
      <c r="D1954" s="102">
        <v>208541</v>
      </c>
      <c r="E1954" s="98">
        <v>215317653</v>
      </c>
      <c r="F1954" s="94" t="s">
        <v>537</v>
      </c>
      <c r="G1954" s="136"/>
    </row>
    <row r="1955" spans="1:7" ht="22.5">
      <c r="A1955" s="90">
        <v>540806</v>
      </c>
      <c r="B1955" s="91" t="s">
        <v>1611</v>
      </c>
      <c r="C1955" s="118">
        <v>0</v>
      </c>
      <c r="D1955" s="102">
        <v>271776</v>
      </c>
      <c r="E1955" s="98">
        <v>216217662</v>
      </c>
      <c r="F1955" s="94" t="s">
        <v>538</v>
      </c>
      <c r="G1955" s="136"/>
    </row>
    <row r="1956" spans="1:7" ht="22.5">
      <c r="A1956" s="90">
        <v>540806</v>
      </c>
      <c r="B1956" s="91" t="s">
        <v>1611</v>
      </c>
      <c r="C1956" s="118">
        <v>0</v>
      </c>
      <c r="D1956" s="102">
        <v>58549</v>
      </c>
      <c r="E1956" s="98">
        <v>216517665</v>
      </c>
      <c r="F1956" s="94" t="s">
        <v>539</v>
      </c>
      <c r="G1956" s="136"/>
    </row>
    <row r="1957" spans="1:7" ht="22.5">
      <c r="A1957" s="90">
        <v>540806</v>
      </c>
      <c r="B1957" s="91" t="s">
        <v>1611</v>
      </c>
      <c r="C1957" s="118">
        <v>0</v>
      </c>
      <c r="D1957" s="102">
        <v>275803</v>
      </c>
      <c r="E1957" s="98">
        <v>217717777</v>
      </c>
      <c r="F1957" s="94" t="s">
        <v>540</v>
      </c>
      <c r="G1957" s="136"/>
    </row>
    <row r="1958" spans="1:7" ht="22.5">
      <c r="A1958" s="90">
        <v>540806</v>
      </c>
      <c r="B1958" s="91" t="s">
        <v>1611</v>
      </c>
      <c r="C1958" s="118">
        <v>0</v>
      </c>
      <c r="D1958" s="102">
        <v>103507</v>
      </c>
      <c r="E1958" s="98">
        <v>216717867</v>
      </c>
      <c r="F1958" s="94" t="s">
        <v>541</v>
      </c>
      <c r="G1958" s="136"/>
    </row>
    <row r="1959" spans="1:7" ht="22.5">
      <c r="A1959" s="90">
        <v>540806</v>
      </c>
      <c r="B1959" s="91" t="s">
        <v>1611</v>
      </c>
      <c r="C1959" s="118">
        <v>0</v>
      </c>
      <c r="D1959" s="102">
        <v>392926</v>
      </c>
      <c r="E1959" s="98">
        <v>217317873</v>
      </c>
      <c r="F1959" s="94" t="s">
        <v>542</v>
      </c>
      <c r="G1959" s="136"/>
    </row>
    <row r="1960" spans="1:7" ht="22.5">
      <c r="A1960" s="90">
        <v>540806</v>
      </c>
      <c r="B1960" s="91" t="s">
        <v>1611</v>
      </c>
      <c r="C1960" s="118">
        <v>0</v>
      </c>
      <c r="D1960" s="102">
        <v>170843</v>
      </c>
      <c r="E1960" s="98">
        <v>217717877</v>
      </c>
      <c r="F1960" s="94" t="s">
        <v>543</v>
      </c>
      <c r="G1960" s="136"/>
    </row>
    <row r="1961" spans="1:7" ht="22.5">
      <c r="A1961" s="90">
        <v>540806</v>
      </c>
      <c r="B1961" s="91" t="s">
        <v>1611</v>
      </c>
      <c r="C1961" s="118">
        <v>0</v>
      </c>
      <c r="D1961" s="102">
        <v>86220</v>
      </c>
      <c r="E1961" s="98">
        <v>212918029</v>
      </c>
      <c r="F1961" s="94" t="s">
        <v>544</v>
      </c>
      <c r="G1961" s="136"/>
    </row>
    <row r="1962" spans="1:7" ht="22.5">
      <c r="A1962" s="90">
        <v>540806</v>
      </c>
      <c r="B1962" s="91" t="s">
        <v>1611</v>
      </c>
      <c r="C1962" s="118">
        <v>0</v>
      </c>
      <c r="D1962" s="102">
        <v>153745</v>
      </c>
      <c r="E1962" s="98">
        <v>219418094</v>
      </c>
      <c r="F1962" s="94" t="s">
        <v>545</v>
      </c>
      <c r="G1962" s="136"/>
    </row>
    <row r="1963" spans="1:7" ht="22.5">
      <c r="A1963" s="90">
        <v>540806</v>
      </c>
      <c r="B1963" s="91" t="s">
        <v>1611</v>
      </c>
      <c r="C1963" s="118">
        <v>0</v>
      </c>
      <c r="D1963" s="102">
        <v>447582</v>
      </c>
      <c r="E1963" s="98">
        <v>215018150</v>
      </c>
      <c r="F1963" s="94" t="s">
        <v>546</v>
      </c>
      <c r="G1963" s="136"/>
    </row>
    <row r="1964" spans="1:7" ht="22.5">
      <c r="A1964" s="90">
        <v>540806</v>
      </c>
      <c r="B1964" s="91" t="s">
        <v>1611</v>
      </c>
      <c r="C1964" s="118">
        <v>0</v>
      </c>
      <c r="D1964" s="102">
        <v>154623</v>
      </c>
      <c r="E1964" s="98" t="s">
        <v>547</v>
      </c>
      <c r="F1964" s="94" t="s">
        <v>548</v>
      </c>
      <c r="G1964" s="136"/>
    </row>
    <row r="1965" spans="1:7" ht="22.5">
      <c r="A1965" s="90">
        <v>540806</v>
      </c>
      <c r="B1965" s="91" t="s">
        <v>1611</v>
      </c>
      <c r="C1965" s="118">
        <v>0</v>
      </c>
      <c r="D1965" s="102">
        <v>223517</v>
      </c>
      <c r="E1965" s="98" t="s">
        <v>549</v>
      </c>
      <c r="F1965" s="94" t="s">
        <v>550</v>
      </c>
      <c r="G1965" s="136"/>
    </row>
    <row r="1966" spans="1:7" ht="22.5">
      <c r="A1966" s="90">
        <v>540806</v>
      </c>
      <c r="B1966" s="91" t="s">
        <v>1611</v>
      </c>
      <c r="C1966" s="118">
        <v>0</v>
      </c>
      <c r="D1966" s="102">
        <v>186182</v>
      </c>
      <c r="E1966" s="98" t="s">
        <v>551</v>
      </c>
      <c r="F1966" s="94" t="s">
        <v>552</v>
      </c>
      <c r="G1966" s="136"/>
    </row>
    <row r="1967" spans="1:7" ht="22.5">
      <c r="A1967" s="90">
        <v>540806</v>
      </c>
      <c r="B1967" s="91" t="s">
        <v>1611</v>
      </c>
      <c r="C1967" s="118">
        <v>0</v>
      </c>
      <c r="D1967" s="102">
        <v>229012</v>
      </c>
      <c r="E1967" s="98" t="s">
        <v>553</v>
      </c>
      <c r="F1967" s="94" t="s">
        <v>554</v>
      </c>
      <c r="G1967" s="136"/>
    </row>
    <row r="1968" spans="1:7" ht="22.5">
      <c r="A1968" s="90">
        <v>540806</v>
      </c>
      <c r="B1968" s="91" t="s">
        <v>1611</v>
      </c>
      <c r="C1968" s="118">
        <v>0</v>
      </c>
      <c r="D1968" s="102">
        <v>206011</v>
      </c>
      <c r="E1968" s="98" t="s">
        <v>555</v>
      </c>
      <c r="F1968" s="94" t="s">
        <v>556</v>
      </c>
      <c r="G1968" s="136"/>
    </row>
    <row r="1969" spans="1:7" ht="22.5">
      <c r="A1969" s="90">
        <v>540806</v>
      </c>
      <c r="B1969" s="91" t="s">
        <v>1611</v>
      </c>
      <c r="C1969" s="118">
        <v>0</v>
      </c>
      <c r="D1969" s="102">
        <v>46333</v>
      </c>
      <c r="E1969" s="98" t="s">
        <v>557</v>
      </c>
      <c r="F1969" s="94" t="s">
        <v>558</v>
      </c>
      <c r="G1969" s="136"/>
    </row>
    <row r="1970" spans="1:7" ht="22.5">
      <c r="A1970" s="90">
        <v>540806</v>
      </c>
      <c r="B1970" s="91" t="s">
        <v>1611</v>
      </c>
      <c r="C1970" s="118">
        <v>0</v>
      </c>
      <c r="D1970" s="102">
        <v>513332</v>
      </c>
      <c r="E1970" s="98" t="s">
        <v>559</v>
      </c>
      <c r="F1970" s="94" t="s">
        <v>560</v>
      </c>
      <c r="G1970" s="136"/>
    </row>
    <row r="1971" spans="1:7" ht="22.5">
      <c r="A1971" s="90">
        <v>540806</v>
      </c>
      <c r="B1971" s="91" t="s">
        <v>1611</v>
      </c>
      <c r="C1971" s="118">
        <v>0</v>
      </c>
      <c r="D1971" s="102">
        <v>180827</v>
      </c>
      <c r="E1971" s="98">
        <v>211018610</v>
      </c>
      <c r="F1971" s="94" t="s">
        <v>561</v>
      </c>
      <c r="G1971" s="136"/>
    </row>
    <row r="1972" spans="1:7" ht="22.5">
      <c r="A1972" s="90">
        <v>540806</v>
      </c>
      <c r="B1972" s="91" t="s">
        <v>1611</v>
      </c>
      <c r="C1972" s="118">
        <v>0</v>
      </c>
      <c r="D1972" s="102">
        <v>801552</v>
      </c>
      <c r="E1972" s="98">
        <v>215318753</v>
      </c>
      <c r="F1972" s="94" t="s">
        <v>562</v>
      </c>
      <c r="G1972" s="136"/>
    </row>
    <row r="1973" spans="1:7" ht="22.5">
      <c r="A1973" s="90">
        <v>540806</v>
      </c>
      <c r="B1973" s="91" t="s">
        <v>1611</v>
      </c>
      <c r="C1973" s="118">
        <v>0</v>
      </c>
      <c r="D1973" s="102">
        <v>176067</v>
      </c>
      <c r="E1973" s="98">
        <v>215618756</v>
      </c>
      <c r="F1973" s="94" t="s">
        <v>563</v>
      </c>
      <c r="G1973" s="136"/>
    </row>
    <row r="1974" spans="1:7" ht="22.5">
      <c r="A1974" s="90">
        <v>540806</v>
      </c>
      <c r="B1974" s="91" t="s">
        <v>1611</v>
      </c>
      <c r="C1974" s="118">
        <v>0</v>
      </c>
      <c r="D1974" s="102">
        <v>115629</v>
      </c>
      <c r="E1974" s="98">
        <v>218518785</v>
      </c>
      <c r="F1974" s="94" t="s">
        <v>564</v>
      </c>
      <c r="G1974" s="136"/>
    </row>
    <row r="1975" spans="1:7" ht="22.5">
      <c r="A1975" s="90">
        <v>540806</v>
      </c>
      <c r="B1975" s="91" t="s">
        <v>1611</v>
      </c>
      <c r="C1975" s="118">
        <v>0</v>
      </c>
      <c r="D1975" s="102">
        <v>134581</v>
      </c>
      <c r="E1975" s="98">
        <v>216018860</v>
      </c>
      <c r="F1975" s="94" t="s">
        <v>207</v>
      </c>
      <c r="G1975" s="136"/>
    </row>
    <row r="1976" spans="1:7" ht="22.5">
      <c r="A1976" s="90">
        <v>540806</v>
      </c>
      <c r="B1976" s="91" t="s">
        <v>1611</v>
      </c>
      <c r="C1976" s="118">
        <v>0</v>
      </c>
      <c r="D1976" s="102">
        <v>199128</v>
      </c>
      <c r="E1976" s="98" t="s">
        <v>565</v>
      </c>
      <c r="F1976" s="94" t="s">
        <v>566</v>
      </c>
      <c r="G1976" s="136"/>
    </row>
    <row r="1977" spans="1:7" ht="22.5">
      <c r="A1977" s="90">
        <v>540806</v>
      </c>
      <c r="B1977" s="91" t="s">
        <v>1611</v>
      </c>
      <c r="C1977" s="118">
        <v>0</v>
      </c>
      <c r="D1977" s="102">
        <v>293314</v>
      </c>
      <c r="E1977" s="98" t="s">
        <v>2478</v>
      </c>
      <c r="F1977" s="94" t="s">
        <v>29</v>
      </c>
      <c r="G1977" s="136"/>
    </row>
    <row r="1978" spans="1:7" ht="22.5">
      <c r="A1978" s="90">
        <v>540806</v>
      </c>
      <c r="B1978" s="91" t="s">
        <v>1611</v>
      </c>
      <c r="C1978" s="118">
        <v>0</v>
      </c>
      <c r="D1978" s="102">
        <v>225052</v>
      </c>
      <c r="E1978" s="98" t="s">
        <v>567</v>
      </c>
      <c r="F1978" s="94" t="s">
        <v>568</v>
      </c>
      <c r="G1978" s="136"/>
    </row>
    <row r="1979" spans="1:7" ht="22.5">
      <c r="A1979" s="90">
        <v>540806</v>
      </c>
      <c r="B1979" s="91" t="s">
        <v>1611</v>
      </c>
      <c r="C1979" s="118">
        <v>0</v>
      </c>
      <c r="D1979" s="102">
        <v>448464</v>
      </c>
      <c r="E1979" s="98" t="s">
        <v>2330</v>
      </c>
      <c r="F1979" s="94" t="s">
        <v>2698</v>
      </c>
      <c r="G1979" s="136"/>
    </row>
    <row r="1980" spans="1:7" ht="22.5">
      <c r="A1980" s="90">
        <v>540806</v>
      </c>
      <c r="B1980" s="91" t="s">
        <v>1611</v>
      </c>
      <c r="C1980" s="118">
        <v>0</v>
      </c>
      <c r="D1980" s="102">
        <v>283593</v>
      </c>
      <c r="E1980" s="98" t="s">
        <v>569</v>
      </c>
      <c r="F1980" s="94" t="s">
        <v>570</v>
      </c>
      <c r="G1980" s="136"/>
    </row>
    <row r="1981" spans="1:7" ht="22.5">
      <c r="A1981" s="90">
        <v>540806</v>
      </c>
      <c r="B1981" s="91" t="s">
        <v>1611</v>
      </c>
      <c r="C1981" s="118">
        <v>0</v>
      </c>
      <c r="D1981" s="102">
        <v>377572</v>
      </c>
      <c r="E1981" s="98" t="s">
        <v>571</v>
      </c>
      <c r="F1981" s="94" t="s">
        <v>572</v>
      </c>
      <c r="G1981" s="136"/>
    </row>
    <row r="1982" spans="1:7" ht="22.5">
      <c r="A1982" s="90">
        <v>540806</v>
      </c>
      <c r="B1982" s="91" t="s">
        <v>1611</v>
      </c>
      <c r="C1982" s="118">
        <v>0</v>
      </c>
      <c r="D1982" s="102">
        <v>418921</v>
      </c>
      <c r="E1982" s="98">
        <v>213719137</v>
      </c>
      <c r="F1982" s="94" t="s">
        <v>573</v>
      </c>
      <c r="G1982" s="136"/>
    </row>
    <row r="1983" spans="1:7" ht="22.5">
      <c r="A1983" s="90">
        <v>540806</v>
      </c>
      <c r="B1983" s="91" t="s">
        <v>1611</v>
      </c>
      <c r="C1983" s="118">
        <v>0</v>
      </c>
      <c r="D1983" s="102">
        <v>414278</v>
      </c>
      <c r="E1983" s="98">
        <v>214219142</v>
      </c>
      <c r="F1983" s="94" t="s">
        <v>574</v>
      </c>
      <c r="G1983" s="136"/>
    </row>
    <row r="1984" spans="1:7" ht="22.5">
      <c r="A1984" s="90">
        <v>540806</v>
      </c>
      <c r="B1984" s="91" t="s">
        <v>1611</v>
      </c>
      <c r="C1984" s="118">
        <v>0</v>
      </c>
      <c r="D1984" s="102">
        <v>295519</v>
      </c>
      <c r="E1984" s="98">
        <v>211219212</v>
      </c>
      <c r="F1984" s="94" t="s">
        <v>575</v>
      </c>
      <c r="G1984" s="136"/>
    </row>
    <row r="1985" spans="1:7" ht="22.5">
      <c r="A1985" s="90">
        <v>540806</v>
      </c>
      <c r="B1985" s="91" t="s">
        <v>1611</v>
      </c>
      <c r="C1985" s="118">
        <v>0</v>
      </c>
      <c r="D1985" s="102">
        <v>484365</v>
      </c>
      <c r="E1985" s="98">
        <v>215619256</v>
      </c>
      <c r="F1985" s="94" t="s">
        <v>576</v>
      </c>
      <c r="G1985" s="136"/>
    </row>
    <row r="1986" spans="1:7" ht="22.5">
      <c r="A1986" s="90">
        <v>540806</v>
      </c>
      <c r="B1986" s="91" t="s">
        <v>1611</v>
      </c>
      <c r="C1986" s="118">
        <v>0</v>
      </c>
      <c r="D1986" s="102">
        <v>57291</v>
      </c>
      <c r="E1986" s="98">
        <v>219019290</v>
      </c>
      <c r="F1986" s="94" t="s">
        <v>2751</v>
      </c>
      <c r="G1986" s="136"/>
    </row>
    <row r="1987" spans="1:7" ht="22.5">
      <c r="A1987" s="90">
        <v>540806</v>
      </c>
      <c r="B1987" s="91" t="s">
        <v>1611</v>
      </c>
      <c r="C1987" s="118">
        <v>0</v>
      </c>
      <c r="D1987" s="102">
        <v>595436</v>
      </c>
      <c r="E1987" s="98">
        <v>211819318</v>
      </c>
      <c r="F1987" s="94" t="s">
        <v>577</v>
      </c>
      <c r="G1987" s="136"/>
    </row>
    <row r="1988" spans="1:7" ht="22.5">
      <c r="A1988" s="90">
        <v>540806</v>
      </c>
      <c r="B1988" s="91" t="s">
        <v>1611</v>
      </c>
      <c r="C1988" s="118">
        <v>0</v>
      </c>
      <c r="D1988" s="102">
        <v>357296</v>
      </c>
      <c r="E1988" s="98">
        <v>215519355</v>
      </c>
      <c r="F1988" s="94" t="s">
        <v>578</v>
      </c>
      <c r="G1988" s="136"/>
    </row>
    <row r="1989" spans="1:7" ht="22.5">
      <c r="A1989" s="90">
        <v>540806</v>
      </c>
      <c r="B1989" s="91" t="s">
        <v>1611</v>
      </c>
      <c r="C1989" s="118">
        <v>0</v>
      </c>
      <c r="D1989" s="102">
        <v>242564</v>
      </c>
      <c r="E1989" s="98">
        <v>216419364</v>
      </c>
      <c r="F1989" s="94" t="s">
        <v>579</v>
      </c>
      <c r="G1989" s="136"/>
    </row>
    <row r="1990" spans="1:7" ht="22.5">
      <c r="A1990" s="90">
        <v>540806</v>
      </c>
      <c r="B1990" s="91" t="s">
        <v>1611</v>
      </c>
      <c r="C1990" s="118">
        <v>0</v>
      </c>
      <c r="D1990" s="102">
        <v>133451</v>
      </c>
      <c r="E1990" s="98">
        <v>219219392</v>
      </c>
      <c r="F1990" s="94" t="s">
        <v>580</v>
      </c>
      <c r="G1990" s="136"/>
    </row>
    <row r="1991" spans="1:7" ht="22.5">
      <c r="A1991" s="90">
        <v>540806</v>
      </c>
      <c r="B1991" s="91" t="s">
        <v>1611</v>
      </c>
      <c r="C1991" s="118">
        <v>0</v>
      </c>
      <c r="D1991" s="102">
        <v>291149</v>
      </c>
      <c r="E1991" s="98">
        <v>219719397</v>
      </c>
      <c r="F1991" s="94" t="s">
        <v>581</v>
      </c>
      <c r="G1991" s="136"/>
    </row>
    <row r="1992" spans="1:7" ht="22.5">
      <c r="A1992" s="90">
        <v>540806</v>
      </c>
      <c r="B1992" s="91" t="s">
        <v>1611</v>
      </c>
      <c r="C1992" s="118">
        <v>0</v>
      </c>
      <c r="D1992" s="102">
        <v>366112</v>
      </c>
      <c r="E1992" s="98">
        <v>211819418</v>
      </c>
      <c r="F1992" s="94" t="s">
        <v>582</v>
      </c>
      <c r="G1992" s="136"/>
    </row>
    <row r="1993" spans="1:7" ht="22.5">
      <c r="A1993" s="90">
        <v>540806</v>
      </c>
      <c r="B1993" s="91" t="s">
        <v>1611</v>
      </c>
      <c r="C1993" s="118">
        <v>0</v>
      </c>
      <c r="D1993" s="102">
        <v>189464</v>
      </c>
      <c r="E1993" s="98">
        <v>215019450</v>
      </c>
      <c r="F1993" s="94" t="s">
        <v>583</v>
      </c>
      <c r="G1993" s="136"/>
    </row>
    <row r="1994" spans="1:7" ht="22.5">
      <c r="A1994" s="90">
        <v>540806</v>
      </c>
      <c r="B1994" s="91" t="s">
        <v>1611</v>
      </c>
      <c r="C1994" s="118">
        <v>0</v>
      </c>
      <c r="D1994" s="102">
        <v>274064</v>
      </c>
      <c r="E1994" s="98">
        <v>215519455</v>
      </c>
      <c r="F1994" s="94" t="s">
        <v>584</v>
      </c>
      <c r="G1994" s="136"/>
    </row>
    <row r="1995" spans="1:7" ht="22.5">
      <c r="A1995" s="90">
        <v>540806</v>
      </c>
      <c r="B1995" s="91" t="s">
        <v>1611</v>
      </c>
      <c r="C1995" s="118">
        <v>0</v>
      </c>
      <c r="D1995" s="102">
        <v>310422</v>
      </c>
      <c r="E1995" s="98">
        <v>217319473</v>
      </c>
      <c r="F1995" s="94" t="s">
        <v>299</v>
      </c>
      <c r="G1995" s="136"/>
    </row>
    <row r="1996" spans="1:7" ht="22.5">
      <c r="A1996" s="90">
        <v>540806</v>
      </c>
      <c r="B1996" s="91" t="s">
        <v>1611</v>
      </c>
      <c r="C1996" s="118">
        <v>0</v>
      </c>
      <c r="D1996" s="102">
        <v>101922</v>
      </c>
      <c r="E1996" s="98">
        <v>211319513</v>
      </c>
      <c r="F1996" s="94" t="s">
        <v>585</v>
      </c>
      <c r="G1996" s="136"/>
    </row>
    <row r="1997" spans="1:7" ht="22.5">
      <c r="A1997" s="90">
        <v>540806</v>
      </c>
      <c r="B1997" s="91" t="s">
        <v>1611</v>
      </c>
      <c r="C1997" s="118">
        <v>0</v>
      </c>
      <c r="D1997" s="102">
        <v>487225</v>
      </c>
      <c r="E1997" s="98">
        <v>211719517</v>
      </c>
      <c r="F1997" s="94" t="s">
        <v>447</v>
      </c>
      <c r="G1997" s="136"/>
    </row>
    <row r="1998" spans="1:7" ht="22.5">
      <c r="A1998" s="90">
        <v>540806</v>
      </c>
      <c r="B1998" s="91" t="s">
        <v>1611</v>
      </c>
      <c r="C1998" s="118">
        <v>0</v>
      </c>
      <c r="D1998" s="102">
        <v>381251</v>
      </c>
      <c r="E1998" s="98">
        <v>213219532</v>
      </c>
      <c r="F1998" s="94" t="s">
        <v>586</v>
      </c>
      <c r="G1998" s="136"/>
    </row>
    <row r="1999" spans="1:7" ht="22.5">
      <c r="A1999" s="90">
        <v>540806</v>
      </c>
      <c r="B1999" s="91" t="s">
        <v>1611</v>
      </c>
      <c r="C1999" s="118">
        <v>0</v>
      </c>
      <c r="D1999" s="102">
        <v>106236</v>
      </c>
      <c r="E1999" s="98">
        <v>213319533</v>
      </c>
      <c r="F1999" s="94" t="s">
        <v>587</v>
      </c>
      <c r="G1999" s="136"/>
    </row>
    <row r="2000" spans="1:7" ht="22.5">
      <c r="A2000" s="90">
        <v>540806</v>
      </c>
      <c r="B2000" s="91" t="s">
        <v>1611</v>
      </c>
      <c r="C2000" s="118">
        <v>0</v>
      </c>
      <c r="D2000" s="102">
        <v>334584</v>
      </c>
      <c r="E2000" s="98">
        <v>214819548</v>
      </c>
      <c r="F2000" s="94" t="s">
        <v>588</v>
      </c>
      <c r="G2000" s="136"/>
    </row>
    <row r="2001" spans="1:7" ht="22.5">
      <c r="A2001" s="90">
        <v>540806</v>
      </c>
      <c r="B2001" s="91" t="s">
        <v>1611</v>
      </c>
      <c r="C2001" s="118">
        <v>0</v>
      </c>
      <c r="D2001" s="102">
        <v>450394</v>
      </c>
      <c r="E2001" s="98">
        <v>217319573</v>
      </c>
      <c r="F2001" s="94" t="s">
        <v>589</v>
      </c>
      <c r="G2001" s="136"/>
    </row>
    <row r="2002" spans="1:7" ht="22.5">
      <c r="A2002" s="90">
        <v>540806</v>
      </c>
      <c r="B2002" s="91" t="s">
        <v>1611</v>
      </c>
      <c r="C2002" s="118">
        <v>0</v>
      </c>
      <c r="D2002" s="102">
        <v>211749</v>
      </c>
      <c r="E2002" s="98">
        <v>218519585</v>
      </c>
      <c r="F2002" s="94" t="s">
        <v>590</v>
      </c>
      <c r="G2002" s="136"/>
    </row>
    <row r="2003" spans="1:7" ht="22.5">
      <c r="A2003" s="90">
        <v>540806</v>
      </c>
      <c r="B2003" s="91" t="s">
        <v>1611</v>
      </c>
      <c r="C2003" s="118">
        <v>0</v>
      </c>
      <c r="D2003" s="102">
        <v>110499</v>
      </c>
      <c r="E2003" s="98">
        <v>212219622</v>
      </c>
      <c r="F2003" s="94" t="s">
        <v>591</v>
      </c>
      <c r="G2003" s="136"/>
    </row>
    <row r="2004" spans="1:7" ht="22.5">
      <c r="A2004" s="90">
        <v>540806</v>
      </c>
      <c r="B2004" s="91" t="s">
        <v>1611</v>
      </c>
      <c r="C2004" s="118">
        <v>0</v>
      </c>
      <c r="D2004" s="102">
        <v>119232</v>
      </c>
      <c r="E2004" s="98">
        <v>219319693</v>
      </c>
      <c r="F2004" s="94" t="s">
        <v>592</v>
      </c>
      <c r="G2004" s="136"/>
    </row>
    <row r="2005" spans="1:7" ht="22.5">
      <c r="A2005" s="90">
        <v>540806</v>
      </c>
      <c r="B2005" s="91" t="s">
        <v>1611</v>
      </c>
      <c r="C2005" s="118">
        <v>0</v>
      </c>
      <c r="D2005" s="102">
        <v>790196</v>
      </c>
      <c r="E2005" s="98">
        <v>219819698</v>
      </c>
      <c r="F2005" s="94" t="s">
        <v>593</v>
      </c>
      <c r="G2005" s="136"/>
    </row>
    <row r="2006" spans="1:7" ht="22.5">
      <c r="A2006" s="90">
        <v>540806</v>
      </c>
      <c r="B2006" s="91" t="s">
        <v>1611</v>
      </c>
      <c r="C2006" s="118">
        <v>0</v>
      </c>
      <c r="D2006" s="102">
        <v>102445</v>
      </c>
      <c r="E2006" s="98">
        <v>210119701</v>
      </c>
      <c r="F2006" s="94" t="s">
        <v>320</v>
      </c>
      <c r="G2006" s="136"/>
    </row>
    <row r="2007" spans="1:7" ht="22.5">
      <c r="A2007" s="90">
        <v>540806</v>
      </c>
      <c r="B2007" s="91" t="s">
        <v>1611</v>
      </c>
      <c r="C2007" s="118">
        <v>0</v>
      </c>
      <c r="D2007" s="102">
        <v>468575</v>
      </c>
      <c r="E2007" s="98">
        <v>214319743</v>
      </c>
      <c r="F2007" s="94" t="s">
        <v>594</v>
      </c>
      <c r="G2007" s="136"/>
    </row>
    <row r="2008" spans="1:7" ht="22.5">
      <c r="A2008" s="90">
        <v>540806</v>
      </c>
      <c r="B2008" s="91" t="s">
        <v>1611</v>
      </c>
      <c r="C2008" s="118">
        <v>0</v>
      </c>
      <c r="D2008" s="102">
        <v>132539</v>
      </c>
      <c r="E2008" s="98">
        <v>216019760</v>
      </c>
      <c r="F2008" s="94" t="s">
        <v>595</v>
      </c>
      <c r="G2008" s="136"/>
    </row>
    <row r="2009" spans="1:7" ht="22.5">
      <c r="A2009" s="90">
        <v>540806</v>
      </c>
      <c r="B2009" s="91" t="s">
        <v>1611</v>
      </c>
      <c r="C2009" s="118">
        <v>0</v>
      </c>
      <c r="D2009" s="102">
        <v>262936</v>
      </c>
      <c r="E2009" s="98">
        <v>218019780</v>
      </c>
      <c r="F2009" s="94" t="s">
        <v>596</v>
      </c>
      <c r="G2009" s="136"/>
    </row>
    <row r="2010" spans="1:7" ht="22.5">
      <c r="A2010" s="90">
        <v>540806</v>
      </c>
      <c r="B2010" s="91" t="s">
        <v>1611</v>
      </c>
      <c r="C2010" s="118">
        <v>0</v>
      </c>
      <c r="D2010" s="102">
        <v>82874</v>
      </c>
      <c r="E2010" s="98">
        <v>218519785</v>
      </c>
      <c r="F2010" s="94" t="s">
        <v>2715</v>
      </c>
      <c r="G2010" s="136"/>
    </row>
    <row r="2011" spans="1:7" ht="22.5">
      <c r="A2011" s="90">
        <v>540806</v>
      </c>
      <c r="B2011" s="91" t="s">
        <v>1611</v>
      </c>
      <c r="C2011" s="118">
        <v>0</v>
      </c>
      <c r="D2011" s="102">
        <v>307577</v>
      </c>
      <c r="E2011" s="98">
        <v>210719807</v>
      </c>
      <c r="F2011" s="94" t="s">
        <v>597</v>
      </c>
      <c r="G2011" s="136"/>
    </row>
    <row r="2012" spans="1:7" ht="22.5">
      <c r="A2012" s="90">
        <v>540806</v>
      </c>
      <c r="B2012" s="91" t="s">
        <v>1611</v>
      </c>
      <c r="C2012" s="118">
        <v>0</v>
      </c>
      <c r="D2012" s="102">
        <v>444570</v>
      </c>
      <c r="E2012" s="99">
        <v>210919809</v>
      </c>
      <c r="F2012" s="94" t="s">
        <v>598</v>
      </c>
      <c r="G2012" s="136"/>
    </row>
    <row r="2013" spans="1:7" ht="22.5">
      <c r="A2013" s="90">
        <v>540806</v>
      </c>
      <c r="B2013" s="91" t="s">
        <v>1611</v>
      </c>
      <c r="C2013" s="118">
        <v>0</v>
      </c>
      <c r="D2013" s="102">
        <v>532732</v>
      </c>
      <c r="E2013" s="99">
        <v>212119821</v>
      </c>
      <c r="F2013" s="94" t="s">
        <v>599</v>
      </c>
      <c r="G2013" s="136"/>
    </row>
    <row r="2014" spans="1:7" ht="22.5">
      <c r="A2014" s="90">
        <v>540806</v>
      </c>
      <c r="B2014" s="91" t="s">
        <v>1611</v>
      </c>
      <c r="C2014" s="118">
        <v>0</v>
      </c>
      <c r="D2014" s="102">
        <v>259751</v>
      </c>
      <c r="E2014" s="98">
        <v>212419824</v>
      </c>
      <c r="F2014" s="94" t="s">
        <v>600</v>
      </c>
      <c r="G2014" s="136"/>
    </row>
    <row r="2015" spans="1:7" ht="22.5">
      <c r="A2015" s="90">
        <v>540806</v>
      </c>
      <c r="B2015" s="91" t="s">
        <v>1611</v>
      </c>
      <c r="C2015" s="118">
        <v>0</v>
      </c>
      <c r="D2015" s="102">
        <v>133438</v>
      </c>
      <c r="E2015" s="99">
        <v>214519845</v>
      </c>
      <c r="F2015" s="94" t="s">
        <v>601</v>
      </c>
      <c r="G2015" s="136"/>
    </row>
    <row r="2016" spans="1:7" ht="22.5">
      <c r="A2016" s="90">
        <v>540806</v>
      </c>
      <c r="B2016" s="91" t="s">
        <v>1611</v>
      </c>
      <c r="C2016" s="118">
        <v>0</v>
      </c>
      <c r="D2016" s="102">
        <v>925072</v>
      </c>
      <c r="E2016" s="99" t="s">
        <v>602</v>
      </c>
      <c r="F2016" s="94" t="s">
        <v>603</v>
      </c>
      <c r="G2016" s="136"/>
    </row>
    <row r="2017" spans="1:7" ht="22.5">
      <c r="A2017" s="90">
        <v>540806</v>
      </c>
      <c r="B2017" s="91" t="s">
        <v>1611</v>
      </c>
      <c r="C2017" s="118">
        <v>0</v>
      </c>
      <c r="D2017" s="102">
        <v>676150</v>
      </c>
      <c r="E2017" s="99" t="s">
        <v>604</v>
      </c>
      <c r="F2017" s="94" t="s">
        <v>605</v>
      </c>
      <c r="G2017" s="136"/>
    </row>
    <row r="2018" spans="1:7" ht="22.5">
      <c r="A2018" s="90">
        <v>540806</v>
      </c>
      <c r="B2018" s="91" t="s">
        <v>1611</v>
      </c>
      <c r="C2018" s="118">
        <v>0</v>
      </c>
      <c r="D2018" s="102">
        <v>301682</v>
      </c>
      <c r="E2018" s="99" t="s">
        <v>606</v>
      </c>
      <c r="F2018" s="94" t="s">
        <v>607</v>
      </c>
      <c r="G2018" s="136"/>
    </row>
    <row r="2019" spans="1:7" ht="22.5">
      <c r="A2019" s="90">
        <v>540806</v>
      </c>
      <c r="B2019" s="91" t="s">
        <v>1611</v>
      </c>
      <c r="C2019" s="118">
        <v>0</v>
      </c>
      <c r="D2019" s="102">
        <v>216761</v>
      </c>
      <c r="E2019" s="99" t="s">
        <v>608</v>
      </c>
      <c r="F2019" s="94" t="s">
        <v>609</v>
      </c>
      <c r="G2019" s="136"/>
    </row>
    <row r="2020" spans="1:7" ht="22.5">
      <c r="A2020" s="90">
        <v>540806</v>
      </c>
      <c r="B2020" s="91" t="s">
        <v>1611</v>
      </c>
      <c r="C2020" s="118">
        <v>0</v>
      </c>
      <c r="D2020" s="102">
        <v>352725</v>
      </c>
      <c r="E2020" s="99" t="s">
        <v>610</v>
      </c>
      <c r="F2020" s="94" t="s">
        <v>611</v>
      </c>
      <c r="G2020" s="136"/>
    </row>
    <row r="2021" spans="1:7" ht="22.5">
      <c r="A2021" s="90">
        <v>540806</v>
      </c>
      <c r="B2021" s="91" t="s">
        <v>1611</v>
      </c>
      <c r="C2021" s="118">
        <v>0</v>
      </c>
      <c r="D2021" s="102">
        <v>544125</v>
      </c>
      <c r="E2021" s="99" t="s">
        <v>612</v>
      </c>
      <c r="F2021" s="94" t="s">
        <v>613</v>
      </c>
      <c r="G2021" s="136"/>
    </row>
    <row r="2022" spans="1:7" ht="22.5">
      <c r="A2022" s="90">
        <v>540806</v>
      </c>
      <c r="B2022" s="91" t="s">
        <v>1611</v>
      </c>
      <c r="C2022" s="118">
        <v>0</v>
      </c>
      <c r="D2022" s="102">
        <v>361957</v>
      </c>
      <c r="E2022" s="99">
        <v>217820178</v>
      </c>
      <c r="F2022" s="94" t="s">
        <v>614</v>
      </c>
      <c r="G2022" s="136"/>
    </row>
    <row r="2023" spans="1:7" ht="22.5">
      <c r="A2023" s="90">
        <v>540806</v>
      </c>
      <c r="B2023" s="91" t="s">
        <v>1611</v>
      </c>
      <c r="C2023" s="118">
        <v>0</v>
      </c>
      <c r="D2023" s="102">
        <v>467357</v>
      </c>
      <c r="E2023" s="99" t="s">
        <v>615</v>
      </c>
      <c r="F2023" s="94" t="s">
        <v>616</v>
      </c>
      <c r="G2023" s="136"/>
    </row>
    <row r="2024" spans="1:7" ht="22.5">
      <c r="A2024" s="90">
        <v>540806</v>
      </c>
      <c r="B2024" s="91" t="s">
        <v>1611</v>
      </c>
      <c r="C2024" s="118">
        <v>0</v>
      </c>
      <c r="D2024" s="102">
        <v>305512</v>
      </c>
      <c r="E2024" s="98" t="s">
        <v>617</v>
      </c>
      <c r="F2024" s="94" t="s">
        <v>618</v>
      </c>
      <c r="G2024" s="136"/>
    </row>
    <row r="2025" spans="1:7" ht="22.5">
      <c r="A2025" s="90">
        <v>540806</v>
      </c>
      <c r="B2025" s="91" t="s">
        <v>1611</v>
      </c>
      <c r="C2025" s="118">
        <v>0</v>
      </c>
      <c r="D2025" s="102">
        <v>316614</v>
      </c>
      <c r="E2025" s="98" t="s">
        <v>619</v>
      </c>
      <c r="F2025" s="94" t="s">
        <v>620</v>
      </c>
      <c r="G2025" s="136"/>
    </row>
    <row r="2026" spans="1:7" ht="22.5">
      <c r="A2026" s="90">
        <v>540806</v>
      </c>
      <c r="B2026" s="91" t="s">
        <v>1611</v>
      </c>
      <c r="C2026" s="118">
        <v>0</v>
      </c>
      <c r="D2026" s="102">
        <v>152278</v>
      </c>
      <c r="E2026" s="99" t="s">
        <v>621</v>
      </c>
      <c r="F2026" s="94" t="s">
        <v>622</v>
      </c>
      <c r="G2026" s="136"/>
    </row>
    <row r="2027" spans="1:7" ht="22.5">
      <c r="A2027" s="90">
        <v>540806</v>
      </c>
      <c r="B2027" s="91" t="s">
        <v>1611</v>
      </c>
      <c r="C2027" s="118">
        <v>0</v>
      </c>
      <c r="D2027" s="102">
        <v>59209</v>
      </c>
      <c r="E2027" s="98" t="s">
        <v>623</v>
      </c>
      <c r="F2027" s="94" t="s">
        <v>624</v>
      </c>
      <c r="G2027" s="136"/>
    </row>
    <row r="2028" spans="1:7" ht="22.5">
      <c r="A2028" s="90">
        <v>540806</v>
      </c>
      <c r="B2028" s="91" t="s">
        <v>1611</v>
      </c>
      <c r="C2028" s="118">
        <v>0</v>
      </c>
      <c r="D2028" s="102">
        <v>180422</v>
      </c>
      <c r="E2028" s="99" t="s">
        <v>625</v>
      </c>
      <c r="F2028" s="94" t="s">
        <v>626</v>
      </c>
      <c r="G2028" s="136"/>
    </row>
    <row r="2029" spans="1:7" ht="22.5">
      <c r="A2029" s="90">
        <v>540806</v>
      </c>
      <c r="B2029" s="91" t="s">
        <v>1611</v>
      </c>
      <c r="C2029" s="118">
        <v>0</v>
      </c>
      <c r="D2029" s="102">
        <v>365944</v>
      </c>
      <c r="E2029" s="98" t="s">
        <v>627</v>
      </c>
      <c r="F2029" s="94" t="s">
        <v>628</v>
      </c>
      <c r="G2029" s="136"/>
    </row>
    <row r="2030" spans="1:7" ht="22.5">
      <c r="A2030" s="90">
        <v>540806</v>
      </c>
      <c r="B2030" s="91" t="s">
        <v>1611</v>
      </c>
      <c r="C2030" s="118">
        <v>0</v>
      </c>
      <c r="D2030" s="102">
        <v>123173</v>
      </c>
      <c r="E2030" s="98" t="s">
        <v>629</v>
      </c>
      <c r="F2030" s="94" t="s">
        <v>630</v>
      </c>
      <c r="G2030" s="136"/>
    </row>
    <row r="2031" spans="1:7" ht="22.5">
      <c r="A2031" s="90">
        <v>540806</v>
      </c>
      <c r="B2031" s="91" t="s">
        <v>1611</v>
      </c>
      <c r="C2031" s="118">
        <v>0</v>
      </c>
      <c r="D2031" s="102">
        <v>233336</v>
      </c>
      <c r="E2031" s="98" t="s">
        <v>631</v>
      </c>
      <c r="F2031" s="94" t="s">
        <v>632</v>
      </c>
      <c r="G2031" s="136"/>
    </row>
    <row r="2032" spans="1:7" ht="22.5">
      <c r="A2032" s="90">
        <v>540806</v>
      </c>
      <c r="B2032" s="91" t="s">
        <v>1611</v>
      </c>
      <c r="C2032" s="118">
        <v>0</v>
      </c>
      <c r="D2032" s="102">
        <v>266865</v>
      </c>
      <c r="E2032" s="99" t="s">
        <v>633</v>
      </c>
      <c r="F2032" s="94" t="s">
        <v>634</v>
      </c>
      <c r="G2032" s="136"/>
    </row>
    <row r="2033" spans="1:7" ht="22.5">
      <c r="A2033" s="90">
        <v>540806</v>
      </c>
      <c r="B2033" s="91" t="s">
        <v>1611</v>
      </c>
      <c r="C2033" s="118">
        <v>0</v>
      </c>
      <c r="D2033" s="102">
        <v>278334</v>
      </c>
      <c r="E2033" s="98" t="s">
        <v>635</v>
      </c>
      <c r="F2033" s="94" t="s">
        <v>636</v>
      </c>
      <c r="G2033" s="136"/>
    </row>
    <row r="2034" spans="1:7" ht="22.5">
      <c r="A2034" s="90">
        <v>540806</v>
      </c>
      <c r="B2034" s="91" t="s">
        <v>1611</v>
      </c>
      <c r="C2034" s="118">
        <v>0</v>
      </c>
      <c r="D2034" s="102">
        <v>211847</v>
      </c>
      <c r="E2034" s="96" t="s">
        <v>637</v>
      </c>
      <c r="F2034" s="94" t="s">
        <v>638</v>
      </c>
      <c r="G2034" s="136"/>
    </row>
    <row r="2035" spans="1:7" ht="22.5">
      <c r="A2035" s="90">
        <v>540806</v>
      </c>
      <c r="B2035" s="91" t="s">
        <v>1611</v>
      </c>
      <c r="C2035" s="118">
        <v>0</v>
      </c>
      <c r="D2035" s="102">
        <v>291203</v>
      </c>
      <c r="E2035" s="98" t="s">
        <v>639</v>
      </c>
      <c r="F2035" s="94" t="s">
        <v>640</v>
      </c>
      <c r="G2035" s="136"/>
    </row>
    <row r="2036" spans="1:7" ht="22.5">
      <c r="A2036" s="90">
        <v>540806</v>
      </c>
      <c r="B2036" s="91" t="s">
        <v>1611</v>
      </c>
      <c r="C2036" s="118">
        <v>0</v>
      </c>
      <c r="D2036" s="102">
        <v>223575</v>
      </c>
      <c r="E2036" s="98" t="s">
        <v>641</v>
      </c>
      <c r="F2036" s="94" t="s">
        <v>642</v>
      </c>
      <c r="G2036" s="136"/>
    </row>
    <row r="2037" spans="1:7" ht="22.5">
      <c r="A2037" s="90">
        <v>540806</v>
      </c>
      <c r="B2037" s="91" t="s">
        <v>1611</v>
      </c>
      <c r="C2037" s="118">
        <v>0</v>
      </c>
      <c r="D2037" s="102">
        <v>173273</v>
      </c>
      <c r="E2037" s="98" t="s">
        <v>643</v>
      </c>
      <c r="F2037" s="94" t="s">
        <v>644</v>
      </c>
      <c r="G2037" s="136"/>
    </row>
    <row r="2038" spans="1:7" ht="22.5">
      <c r="A2038" s="90">
        <v>540806</v>
      </c>
      <c r="B2038" s="91" t="s">
        <v>1611</v>
      </c>
      <c r="C2038" s="118">
        <v>0</v>
      </c>
      <c r="D2038" s="102">
        <v>219152</v>
      </c>
      <c r="E2038" s="98" t="s">
        <v>645</v>
      </c>
      <c r="F2038" s="94" t="s">
        <v>646</v>
      </c>
      <c r="G2038" s="136"/>
    </row>
    <row r="2039" spans="1:7" ht="22.5">
      <c r="A2039" s="90">
        <v>540806</v>
      </c>
      <c r="B2039" s="91" t="s">
        <v>1611</v>
      </c>
      <c r="C2039" s="118">
        <v>0</v>
      </c>
      <c r="D2039" s="102">
        <v>240923</v>
      </c>
      <c r="E2039" s="99" t="s">
        <v>647</v>
      </c>
      <c r="F2039" s="94" t="s">
        <v>648</v>
      </c>
      <c r="G2039" s="136"/>
    </row>
    <row r="2040" spans="1:7" ht="22.5">
      <c r="A2040" s="90">
        <v>540806</v>
      </c>
      <c r="B2040" s="91" t="s">
        <v>1611</v>
      </c>
      <c r="C2040" s="118">
        <v>0</v>
      </c>
      <c r="D2040" s="102">
        <v>683752</v>
      </c>
      <c r="E2040" s="98" t="s">
        <v>649</v>
      </c>
      <c r="F2040" s="94" t="s">
        <v>650</v>
      </c>
      <c r="G2040" s="136"/>
    </row>
    <row r="2041" spans="1:7" ht="22.5">
      <c r="A2041" s="90">
        <v>540806</v>
      </c>
      <c r="B2041" s="91" t="s">
        <v>1611</v>
      </c>
      <c r="C2041" s="118">
        <v>0</v>
      </c>
      <c r="D2041" s="102">
        <v>333444</v>
      </c>
      <c r="E2041" s="99" t="s">
        <v>651</v>
      </c>
      <c r="F2041" s="94" t="s">
        <v>356</v>
      </c>
      <c r="G2041" s="136"/>
    </row>
    <row r="2042" spans="1:7" ht="22.5">
      <c r="A2042" s="90">
        <v>540806</v>
      </c>
      <c r="B2042" s="91" t="s">
        <v>1611</v>
      </c>
      <c r="C2042" s="118">
        <v>0</v>
      </c>
      <c r="D2042" s="102">
        <v>311493</v>
      </c>
      <c r="E2042" s="98">
        <v>219023090</v>
      </c>
      <c r="F2042" s="94" t="s">
        <v>652</v>
      </c>
      <c r="G2042" s="136"/>
    </row>
    <row r="2043" spans="1:7" ht="22.5">
      <c r="A2043" s="90">
        <v>540806</v>
      </c>
      <c r="B2043" s="91" t="s">
        <v>1611</v>
      </c>
      <c r="C2043" s="118">
        <v>0</v>
      </c>
      <c r="D2043" s="102">
        <v>929114</v>
      </c>
      <c r="E2043" s="98" t="s">
        <v>653</v>
      </c>
      <c r="F2043" s="94" t="s">
        <v>654</v>
      </c>
      <c r="G2043" s="136"/>
    </row>
    <row r="2044" spans="1:7" ht="22.5">
      <c r="A2044" s="90">
        <v>540806</v>
      </c>
      <c r="B2044" s="91" t="s">
        <v>1611</v>
      </c>
      <c r="C2044" s="118">
        <v>0</v>
      </c>
      <c r="D2044" s="102">
        <v>188815</v>
      </c>
      <c r="E2044" s="98" t="s">
        <v>655</v>
      </c>
      <c r="F2044" s="94" t="s">
        <v>656</v>
      </c>
      <c r="G2044" s="136"/>
    </row>
    <row r="2045" spans="1:7" ht="22.5">
      <c r="A2045" s="90">
        <v>540806</v>
      </c>
      <c r="B2045" s="91" t="s">
        <v>1611</v>
      </c>
      <c r="C2045" s="118">
        <v>0</v>
      </c>
      <c r="D2045" s="102">
        <v>608194</v>
      </c>
      <c r="E2045" s="98" t="s">
        <v>657</v>
      </c>
      <c r="F2045" s="94" t="s">
        <v>658</v>
      </c>
      <c r="G2045" s="136"/>
    </row>
    <row r="2046" spans="1:7" ht="22.5">
      <c r="A2046" s="90">
        <v>540806</v>
      </c>
      <c r="B2046" s="91" t="s">
        <v>1611</v>
      </c>
      <c r="C2046" s="118">
        <v>0</v>
      </c>
      <c r="D2046" s="102">
        <v>624891</v>
      </c>
      <c r="E2046" s="98">
        <v>218923189</v>
      </c>
      <c r="F2046" s="94" t="s">
        <v>659</v>
      </c>
      <c r="G2046" s="136"/>
    </row>
    <row r="2047" spans="1:7" ht="22.5">
      <c r="A2047" s="90">
        <v>540806</v>
      </c>
      <c r="B2047" s="91" t="s">
        <v>1611</v>
      </c>
      <c r="C2047" s="118">
        <v>0</v>
      </c>
      <c r="D2047" s="102">
        <v>219891</v>
      </c>
      <c r="E2047" s="98" t="s">
        <v>660</v>
      </c>
      <c r="F2047" s="94" t="s">
        <v>661</v>
      </c>
      <c r="G2047" s="136"/>
    </row>
    <row r="2048" spans="1:7" ht="22.5">
      <c r="A2048" s="90">
        <v>540806</v>
      </c>
      <c r="B2048" s="91" t="s">
        <v>1611</v>
      </c>
      <c r="C2048" s="118">
        <v>0</v>
      </c>
      <c r="D2048" s="102">
        <v>173620</v>
      </c>
      <c r="E2048" s="98" t="s">
        <v>662</v>
      </c>
      <c r="F2048" s="94" t="s">
        <v>663</v>
      </c>
      <c r="G2048" s="136"/>
    </row>
    <row r="2049" spans="1:7" ht="22.5">
      <c r="A2049" s="90">
        <v>540806</v>
      </c>
      <c r="B2049" s="91" t="s">
        <v>1611</v>
      </c>
      <c r="C2049" s="118">
        <v>0</v>
      </c>
      <c r="D2049" s="102">
        <v>290788</v>
      </c>
      <c r="E2049" s="98" t="s">
        <v>664</v>
      </c>
      <c r="F2049" s="94" t="s">
        <v>665</v>
      </c>
      <c r="G2049" s="136"/>
    </row>
    <row r="2050" spans="1:7" ht="22.5">
      <c r="A2050" s="90">
        <v>540806</v>
      </c>
      <c r="B2050" s="91" t="s">
        <v>1611</v>
      </c>
      <c r="C2050" s="118">
        <v>0</v>
      </c>
      <c r="D2050" s="102">
        <v>232738</v>
      </c>
      <c r="E2050" s="98" t="s">
        <v>666</v>
      </c>
      <c r="F2050" s="94" t="s">
        <v>667</v>
      </c>
      <c r="G2050" s="136"/>
    </row>
    <row r="2051" spans="1:7" ht="22.5">
      <c r="A2051" s="90">
        <v>540806</v>
      </c>
      <c r="B2051" s="91" t="s">
        <v>1611</v>
      </c>
      <c r="C2051" s="118">
        <v>0</v>
      </c>
      <c r="D2051" s="102">
        <v>872158</v>
      </c>
      <c r="E2051" s="98" t="s">
        <v>668</v>
      </c>
      <c r="F2051" s="94" t="s">
        <v>669</v>
      </c>
      <c r="G2051" s="136"/>
    </row>
    <row r="2052" spans="1:7" ht="22.5">
      <c r="A2052" s="90">
        <v>540806</v>
      </c>
      <c r="B2052" s="91" t="s">
        <v>1611</v>
      </c>
      <c r="C2052" s="118">
        <v>0</v>
      </c>
      <c r="D2052" s="102">
        <v>511541</v>
      </c>
      <c r="E2052" s="98" t="s">
        <v>670</v>
      </c>
      <c r="F2052" s="94" t="s">
        <v>671</v>
      </c>
      <c r="G2052" s="136"/>
    </row>
    <row r="2053" spans="1:7" ht="22.5">
      <c r="A2053" s="90">
        <v>540806</v>
      </c>
      <c r="B2053" s="91" t="s">
        <v>1611</v>
      </c>
      <c r="C2053" s="118">
        <v>0</v>
      </c>
      <c r="D2053" s="102">
        <v>1059564</v>
      </c>
      <c r="E2053" s="98" t="s">
        <v>2501</v>
      </c>
      <c r="F2053" s="94" t="s">
        <v>672</v>
      </c>
      <c r="G2053" s="136"/>
    </row>
    <row r="2054" spans="1:7" ht="22.5">
      <c r="A2054" s="90">
        <v>540806</v>
      </c>
      <c r="B2054" s="91" t="s">
        <v>1611</v>
      </c>
      <c r="C2054" s="118">
        <v>0</v>
      </c>
      <c r="D2054" s="102">
        <v>424754</v>
      </c>
      <c r="E2054" s="98">
        <v>217023570</v>
      </c>
      <c r="F2054" s="94" t="s">
        <v>673</v>
      </c>
      <c r="G2054" s="136"/>
    </row>
    <row r="2055" spans="1:7" ht="22.5">
      <c r="A2055" s="90">
        <v>540806</v>
      </c>
      <c r="B2055" s="91" t="s">
        <v>1611</v>
      </c>
      <c r="C2055" s="118">
        <v>0</v>
      </c>
      <c r="D2055" s="102">
        <v>406373</v>
      </c>
      <c r="E2055" s="98">
        <v>217423574</v>
      </c>
      <c r="F2055" s="94" t="s">
        <v>674</v>
      </c>
      <c r="G2055" s="136"/>
    </row>
    <row r="2056" spans="1:7" ht="22.5">
      <c r="A2056" s="90">
        <v>540806</v>
      </c>
      <c r="B2056" s="91" t="s">
        <v>1611</v>
      </c>
      <c r="C2056" s="118">
        <v>0</v>
      </c>
      <c r="D2056" s="102">
        <v>477669</v>
      </c>
      <c r="E2056" s="98">
        <v>218023580</v>
      </c>
      <c r="F2056" s="94" t="s">
        <v>675</v>
      </c>
      <c r="G2056" s="136"/>
    </row>
    <row r="2057" spans="1:7" ht="22.5">
      <c r="A2057" s="90">
        <v>540806</v>
      </c>
      <c r="B2057" s="91" t="s">
        <v>1611</v>
      </c>
      <c r="C2057" s="118">
        <v>0</v>
      </c>
      <c r="D2057" s="102">
        <v>252697</v>
      </c>
      <c r="E2057" s="98">
        <v>218623586</v>
      </c>
      <c r="F2057" s="94" t="s">
        <v>676</v>
      </c>
      <c r="G2057" s="136"/>
    </row>
    <row r="2058" spans="1:7" ht="22.5">
      <c r="A2058" s="90">
        <v>540806</v>
      </c>
      <c r="B2058" s="91" t="s">
        <v>1611</v>
      </c>
      <c r="C2058" s="118">
        <v>0</v>
      </c>
      <c r="D2058" s="102">
        <v>1061068</v>
      </c>
      <c r="E2058" s="98" t="s">
        <v>677</v>
      </c>
      <c r="F2058" s="94" t="s">
        <v>678</v>
      </c>
      <c r="G2058" s="136"/>
    </row>
    <row r="2059" spans="1:7" ht="22.5">
      <c r="A2059" s="90">
        <v>540806</v>
      </c>
      <c r="B2059" s="91" t="s">
        <v>1611</v>
      </c>
      <c r="C2059" s="118">
        <v>0</v>
      </c>
      <c r="D2059" s="102">
        <v>535650</v>
      </c>
      <c r="E2059" s="98" t="s">
        <v>679</v>
      </c>
      <c r="F2059" s="94" t="s">
        <v>680</v>
      </c>
      <c r="G2059" s="136"/>
    </row>
    <row r="2060" spans="1:7" ht="22.5">
      <c r="A2060" s="90">
        <v>540806</v>
      </c>
      <c r="B2060" s="91" t="s">
        <v>1611</v>
      </c>
      <c r="C2060" s="118">
        <v>0</v>
      </c>
      <c r="D2060" s="102">
        <v>490768</v>
      </c>
      <c r="E2060" s="98" t="s">
        <v>681</v>
      </c>
      <c r="F2060" s="94" t="s">
        <v>682</v>
      </c>
      <c r="G2060" s="136"/>
    </row>
    <row r="2061" spans="1:7" ht="22.5">
      <c r="A2061" s="90">
        <v>540806</v>
      </c>
      <c r="B2061" s="91" t="s">
        <v>1611</v>
      </c>
      <c r="C2061" s="118">
        <v>0</v>
      </c>
      <c r="D2061" s="102">
        <v>364431</v>
      </c>
      <c r="E2061" s="98" t="s">
        <v>683</v>
      </c>
      <c r="F2061" s="94" t="s">
        <v>159</v>
      </c>
      <c r="G2061" s="136"/>
    </row>
    <row r="2062" spans="1:7" ht="22.5">
      <c r="A2062" s="90">
        <v>540806</v>
      </c>
      <c r="B2062" s="91" t="s">
        <v>1611</v>
      </c>
      <c r="C2062" s="118">
        <v>0</v>
      </c>
      <c r="D2062" s="102">
        <v>593816</v>
      </c>
      <c r="E2062" s="98" t="s">
        <v>684</v>
      </c>
      <c r="F2062" s="94" t="s">
        <v>685</v>
      </c>
      <c r="G2062" s="136"/>
    </row>
    <row r="2063" spans="1:7" ht="22.5">
      <c r="A2063" s="90">
        <v>540806</v>
      </c>
      <c r="B2063" s="91" t="s">
        <v>1611</v>
      </c>
      <c r="C2063" s="118">
        <v>0</v>
      </c>
      <c r="D2063" s="102">
        <v>1208099</v>
      </c>
      <c r="E2063" s="98" t="s">
        <v>686</v>
      </c>
      <c r="F2063" s="94" t="s">
        <v>687</v>
      </c>
      <c r="G2063" s="136"/>
    </row>
    <row r="2064" spans="1:7" ht="22.5">
      <c r="A2064" s="90">
        <v>540806</v>
      </c>
      <c r="B2064" s="91" t="s">
        <v>1611</v>
      </c>
      <c r="C2064" s="118">
        <v>0</v>
      </c>
      <c r="D2064" s="102">
        <v>534720</v>
      </c>
      <c r="E2064" s="98" t="s">
        <v>688</v>
      </c>
      <c r="F2064" s="94" t="s">
        <v>689</v>
      </c>
      <c r="G2064" s="136"/>
    </row>
    <row r="2065" spans="1:7" ht="22.5">
      <c r="A2065" s="90">
        <v>540806</v>
      </c>
      <c r="B2065" s="91" t="s">
        <v>1611</v>
      </c>
      <c r="C2065" s="118">
        <v>0</v>
      </c>
      <c r="D2065" s="102">
        <v>99968</v>
      </c>
      <c r="E2065" s="98" t="s">
        <v>690</v>
      </c>
      <c r="F2065" s="94" t="s">
        <v>691</v>
      </c>
      <c r="G2065" s="136"/>
    </row>
    <row r="2066" spans="1:7" ht="22.5">
      <c r="A2066" s="90">
        <v>540806</v>
      </c>
      <c r="B2066" s="91" t="s">
        <v>1611</v>
      </c>
      <c r="C2066" s="118">
        <v>0</v>
      </c>
      <c r="D2066" s="102">
        <v>63083</v>
      </c>
      <c r="E2066" s="98" t="s">
        <v>692</v>
      </c>
      <c r="F2066" s="94" t="s">
        <v>693</v>
      </c>
      <c r="G2066" s="136"/>
    </row>
    <row r="2067" spans="1:7" ht="22.5">
      <c r="A2067" s="90">
        <v>540806</v>
      </c>
      <c r="B2067" s="91" t="s">
        <v>1611</v>
      </c>
      <c r="C2067" s="118">
        <v>0</v>
      </c>
      <c r="D2067" s="102">
        <v>95834</v>
      </c>
      <c r="E2067" s="98" t="s">
        <v>694</v>
      </c>
      <c r="F2067" s="94" t="s">
        <v>695</v>
      </c>
      <c r="G2067" s="136"/>
    </row>
    <row r="2068" spans="1:7" ht="22.5">
      <c r="A2068" s="90">
        <v>540806</v>
      </c>
      <c r="B2068" s="91" t="s">
        <v>1611</v>
      </c>
      <c r="C2068" s="118">
        <v>0</v>
      </c>
      <c r="D2068" s="102">
        <v>141760</v>
      </c>
      <c r="E2068" s="98" t="s">
        <v>696</v>
      </c>
      <c r="F2068" s="94" t="s">
        <v>697</v>
      </c>
      <c r="G2068" s="136"/>
    </row>
    <row r="2069" spans="1:7" ht="22.5">
      <c r="A2069" s="90">
        <v>540806</v>
      </c>
      <c r="B2069" s="91" t="s">
        <v>1611</v>
      </c>
      <c r="C2069" s="118">
        <v>0</v>
      </c>
      <c r="D2069" s="102">
        <v>120362</v>
      </c>
      <c r="E2069" s="98" t="s">
        <v>698</v>
      </c>
      <c r="F2069" s="94" t="s">
        <v>699</v>
      </c>
      <c r="G2069" s="136"/>
    </row>
    <row r="2070" spans="1:7" ht="22.5">
      <c r="A2070" s="90">
        <v>540806</v>
      </c>
      <c r="B2070" s="91" t="s">
        <v>1611</v>
      </c>
      <c r="C2070" s="118">
        <v>0</v>
      </c>
      <c r="D2070" s="102">
        <v>27483</v>
      </c>
      <c r="E2070" s="98" t="s">
        <v>700</v>
      </c>
      <c r="F2070" s="94" t="s">
        <v>701</v>
      </c>
      <c r="G2070" s="136"/>
    </row>
    <row r="2071" spans="1:7" ht="22.5">
      <c r="A2071" s="90">
        <v>540806</v>
      </c>
      <c r="B2071" s="91" t="s">
        <v>1611</v>
      </c>
      <c r="C2071" s="118">
        <v>0</v>
      </c>
      <c r="D2071" s="102">
        <v>29808</v>
      </c>
      <c r="E2071" s="98" t="s">
        <v>702</v>
      </c>
      <c r="F2071" s="94" t="s">
        <v>703</v>
      </c>
      <c r="G2071" s="136"/>
    </row>
    <row r="2072" spans="1:7" ht="22.5">
      <c r="A2072" s="90">
        <v>540806</v>
      </c>
      <c r="B2072" s="91" t="s">
        <v>1611</v>
      </c>
      <c r="C2072" s="118">
        <v>0</v>
      </c>
      <c r="D2072" s="102">
        <v>76353</v>
      </c>
      <c r="E2072" s="98" t="s">
        <v>704</v>
      </c>
      <c r="F2072" s="94" t="s">
        <v>705</v>
      </c>
      <c r="G2072" s="136"/>
    </row>
    <row r="2073" spans="1:7" ht="22.5">
      <c r="A2073" s="90">
        <v>540806</v>
      </c>
      <c r="B2073" s="91" t="s">
        <v>1611</v>
      </c>
      <c r="C2073" s="118">
        <v>0</v>
      </c>
      <c r="D2073" s="102">
        <v>50425</v>
      </c>
      <c r="E2073" s="98" t="s">
        <v>2408</v>
      </c>
      <c r="F2073" s="94" t="s">
        <v>706</v>
      </c>
      <c r="G2073" s="136"/>
    </row>
    <row r="2074" spans="1:7" ht="22.5">
      <c r="A2074" s="90">
        <v>540806</v>
      </c>
      <c r="B2074" s="91" t="s">
        <v>1611</v>
      </c>
      <c r="C2074" s="118">
        <v>0</v>
      </c>
      <c r="D2074" s="102">
        <v>78152</v>
      </c>
      <c r="E2074" s="98" t="s">
        <v>707</v>
      </c>
      <c r="F2074" s="94" t="s">
        <v>708</v>
      </c>
      <c r="G2074" s="136"/>
    </row>
    <row r="2075" spans="1:7" ht="22.5">
      <c r="A2075" s="90">
        <v>540806</v>
      </c>
      <c r="B2075" s="91" t="s">
        <v>1611</v>
      </c>
      <c r="C2075" s="118">
        <v>0</v>
      </c>
      <c r="D2075" s="102">
        <v>330009</v>
      </c>
      <c r="E2075" s="98" t="s">
        <v>709</v>
      </c>
      <c r="F2075" s="94" t="s">
        <v>710</v>
      </c>
      <c r="G2075" s="136"/>
    </row>
    <row r="2076" spans="1:7" ht="22.5">
      <c r="A2076" s="90">
        <v>540806</v>
      </c>
      <c r="B2076" s="91" t="s">
        <v>1611</v>
      </c>
      <c r="C2076" s="118">
        <v>0</v>
      </c>
      <c r="D2076" s="102">
        <v>156594</v>
      </c>
      <c r="E2076" s="98" t="s">
        <v>711</v>
      </c>
      <c r="F2076" s="94" t="s">
        <v>712</v>
      </c>
      <c r="G2076" s="136"/>
    </row>
    <row r="2077" spans="1:7" ht="22.5">
      <c r="A2077" s="90">
        <v>540806</v>
      </c>
      <c r="B2077" s="91" t="s">
        <v>1611</v>
      </c>
      <c r="C2077" s="118">
        <v>0</v>
      </c>
      <c r="D2077" s="102">
        <v>168040</v>
      </c>
      <c r="E2077" s="98" t="s">
        <v>713</v>
      </c>
      <c r="F2077" s="94" t="s">
        <v>714</v>
      </c>
      <c r="G2077" s="136"/>
    </row>
    <row r="2078" spans="1:7" ht="22.5">
      <c r="A2078" s="90">
        <v>540806</v>
      </c>
      <c r="B2078" s="91" t="s">
        <v>1611</v>
      </c>
      <c r="C2078" s="118">
        <v>0</v>
      </c>
      <c r="D2078" s="102">
        <v>66137</v>
      </c>
      <c r="E2078" s="98" t="s">
        <v>715</v>
      </c>
      <c r="F2078" s="94" t="s">
        <v>716</v>
      </c>
      <c r="G2078" s="136"/>
    </row>
    <row r="2079" spans="1:7" ht="22.5">
      <c r="A2079" s="90">
        <v>540806</v>
      </c>
      <c r="B2079" s="91" t="s">
        <v>1611</v>
      </c>
      <c r="C2079" s="118">
        <v>0</v>
      </c>
      <c r="D2079" s="102">
        <v>40881</v>
      </c>
      <c r="E2079" s="98" t="s">
        <v>717</v>
      </c>
      <c r="F2079" s="94" t="s">
        <v>718</v>
      </c>
      <c r="G2079" s="136"/>
    </row>
    <row r="2080" spans="1:7" ht="22.5">
      <c r="A2080" s="90">
        <v>540806</v>
      </c>
      <c r="B2080" s="91" t="s">
        <v>1611</v>
      </c>
      <c r="C2080" s="118">
        <v>0</v>
      </c>
      <c r="D2080" s="102">
        <v>601667</v>
      </c>
      <c r="E2080" s="98" t="s">
        <v>719</v>
      </c>
      <c r="F2080" s="94" t="s">
        <v>720</v>
      </c>
      <c r="G2080" s="136"/>
    </row>
    <row r="2081" spans="1:7" ht="22.5">
      <c r="A2081" s="90">
        <v>540806</v>
      </c>
      <c r="B2081" s="91" t="s">
        <v>1611</v>
      </c>
      <c r="C2081" s="118">
        <v>0</v>
      </c>
      <c r="D2081" s="102">
        <v>78850</v>
      </c>
      <c r="E2081" s="98" t="s">
        <v>721</v>
      </c>
      <c r="F2081" s="94" t="s">
        <v>722</v>
      </c>
      <c r="G2081" s="136"/>
    </row>
    <row r="2082" spans="1:7" ht="22.5">
      <c r="A2082" s="90">
        <v>540806</v>
      </c>
      <c r="B2082" s="91" t="s">
        <v>1611</v>
      </c>
      <c r="C2082" s="118">
        <v>0</v>
      </c>
      <c r="D2082" s="102">
        <v>119918</v>
      </c>
      <c r="E2082" s="98" t="s">
        <v>723</v>
      </c>
      <c r="F2082" s="94" t="s">
        <v>724</v>
      </c>
      <c r="G2082" s="136"/>
    </row>
    <row r="2083" spans="1:7" ht="22.5">
      <c r="A2083" s="90">
        <v>540806</v>
      </c>
      <c r="B2083" s="91" t="s">
        <v>1611</v>
      </c>
      <c r="C2083" s="118">
        <v>0</v>
      </c>
      <c r="D2083" s="102">
        <v>195127</v>
      </c>
      <c r="E2083" s="98" t="s">
        <v>725</v>
      </c>
      <c r="F2083" s="94" t="s">
        <v>726</v>
      </c>
      <c r="G2083" s="136"/>
    </row>
    <row r="2084" spans="1:7" ht="22.5">
      <c r="A2084" s="90">
        <v>540806</v>
      </c>
      <c r="B2084" s="91" t="s">
        <v>1611</v>
      </c>
      <c r="C2084" s="118">
        <v>0</v>
      </c>
      <c r="D2084" s="102">
        <v>141340</v>
      </c>
      <c r="E2084" s="98" t="s">
        <v>727</v>
      </c>
      <c r="F2084" s="94" t="s">
        <v>728</v>
      </c>
      <c r="G2084" s="136"/>
    </row>
    <row r="2085" spans="1:7" ht="22.5">
      <c r="A2085" s="90">
        <v>540806</v>
      </c>
      <c r="B2085" s="91" t="s">
        <v>1611</v>
      </c>
      <c r="C2085" s="118">
        <v>0</v>
      </c>
      <c r="D2085" s="102">
        <v>142148</v>
      </c>
      <c r="E2085" s="98" t="s">
        <v>729</v>
      </c>
      <c r="F2085" s="94" t="s">
        <v>730</v>
      </c>
      <c r="G2085" s="136"/>
    </row>
    <row r="2086" spans="1:7" ht="22.5">
      <c r="A2086" s="90">
        <v>540806</v>
      </c>
      <c r="B2086" s="91" t="s">
        <v>1611</v>
      </c>
      <c r="C2086" s="118">
        <v>0</v>
      </c>
      <c r="D2086" s="102">
        <v>67367</v>
      </c>
      <c r="E2086" s="98" t="s">
        <v>731</v>
      </c>
      <c r="F2086" s="94" t="s">
        <v>732</v>
      </c>
      <c r="G2086" s="136"/>
    </row>
    <row r="2087" spans="1:7" ht="22.5">
      <c r="A2087" s="90">
        <v>540806</v>
      </c>
      <c r="B2087" s="91" t="s">
        <v>1611</v>
      </c>
      <c r="C2087" s="118">
        <v>0</v>
      </c>
      <c r="D2087" s="102">
        <v>224216</v>
      </c>
      <c r="E2087" s="98" t="s">
        <v>733</v>
      </c>
      <c r="F2087" s="94" t="s">
        <v>734</v>
      </c>
      <c r="G2087" s="136"/>
    </row>
    <row r="2088" spans="1:7" ht="22.5">
      <c r="A2088" s="90">
        <v>540806</v>
      </c>
      <c r="B2088" s="91" t="s">
        <v>1611</v>
      </c>
      <c r="C2088" s="118">
        <v>0</v>
      </c>
      <c r="D2088" s="102">
        <v>59727</v>
      </c>
      <c r="E2088" s="98">
        <v>215825258</v>
      </c>
      <c r="F2088" s="94" t="s">
        <v>287</v>
      </c>
      <c r="G2088" s="136"/>
    </row>
    <row r="2089" spans="1:7" ht="22.5">
      <c r="A2089" s="90">
        <v>540806</v>
      </c>
      <c r="B2089" s="91" t="s">
        <v>1611</v>
      </c>
      <c r="C2089" s="118">
        <v>0</v>
      </c>
      <c r="D2089" s="102">
        <v>104421</v>
      </c>
      <c r="E2089" s="98" t="s">
        <v>735</v>
      </c>
      <c r="F2089" s="94" t="s">
        <v>736</v>
      </c>
      <c r="G2089" s="136"/>
    </row>
    <row r="2090" spans="1:7" ht="22.5">
      <c r="A2090" s="90">
        <v>540806</v>
      </c>
      <c r="B2090" s="91" t="s">
        <v>1611</v>
      </c>
      <c r="C2090" s="118">
        <v>0</v>
      </c>
      <c r="D2090" s="102">
        <v>856784</v>
      </c>
      <c r="E2090" s="98" t="s">
        <v>737</v>
      </c>
      <c r="F2090" s="94" t="s">
        <v>738</v>
      </c>
      <c r="G2090" s="136"/>
    </row>
    <row r="2091" spans="1:7" ht="22.5">
      <c r="A2091" s="90">
        <v>540806</v>
      </c>
      <c r="B2091" s="91" t="s">
        <v>1611</v>
      </c>
      <c r="C2091" s="118">
        <v>0</v>
      </c>
      <c r="D2091" s="102">
        <v>106870</v>
      </c>
      <c r="E2091" s="98" t="s">
        <v>739</v>
      </c>
      <c r="F2091" s="94" t="s">
        <v>740</v>
      </c>
      <c r="G2091" s="136"/>
    </row>
    <row r="2092" spans="1:7" ht="22.5">
      <c r="A2092" s="90">
        <v>540806</v>
      </c>
      <c r="B2092" s="91" t="s">
        <v>1611</v>
      </c>
      <c r="C2092" s="118">
        <v>0</v>
      </c>
      <c r="D2092" s="102">
        <v>67877</v>
      </c>
      <c r="E2092" s="98">
        <v>218125281</v>
      </c>
      <c r="F2092" s="94" t="s">
        <v>741</v>
      </c>
      <c r="G2092" s="136"/>
    </row>
    <row r="2093" spans="1:7" ht="22.5">
      <c r="A2093" s="90">
        <v>540806</v>
      </c>
      <c r="B2093" s="91" t="s">
        <v>1611</v>
      </c>
      <c r="C2093" s="118">
        <v>0</v>
      </c>
      <c r="D2093" s="102">
        <v>398917</v>
      </c>
      <c r="E2093" s="98" t="s">
        <v>742</v>
      </c>
      <c r="F2093" s="94" t="s">
        <v>743</v>
      </c>
      <c r="G2093" s="136"/>
    </row>
    <row r="2094" spans="1:7" ht="22.5">
      <c r="A2094" s="90">
        <v>540806</v>
      </c>
      <c r="B2094" s="91" t="s">
        <v>1611</v>
      </c>
      <c r="C2094" s="118">
        <v>0</v>
      </c>
      <c r="D2094" s="102">
        <v>63255</v>
      </c>
      <c r="E2094" s="98" t="s">
        <v>744</v>
      </c>
      <c r="F2094" s="94" t="s">
        <v>745</v>
      </c>
      <c r="G2094" s="136"/>
    </row>
    <row r="2095" spans="1:7" ht="22.5">
      <c r="A2095" s="90">
        <v>540806</v>
      </c>
      <c r="B2095" s="91" t="s">
        <v>1611</v>
      </c>
      <c r="C2095" s="118">
        <v>0</v>
      </c>
      <c r="D2095" s="102">
        <v>70925</v>
      </c>
      <c r="E2095" s="98" t="s">
        <v>746</v>
      </c>
      <c r="F2095" s="94" t="s">
        <v>747</v>
      </c>
      <c r="G2095" s="136"/>
    </row>
    <row r="2096" spans="1:7" ht="22.5">
      <c r="A2096" s="90">
        <v>540806</v>
      </c>
      <c r="B2096" s="91" t="s">
        <v>1611</v>
      </c>
      <c r="C2096" s="118">
        <v>0</v>
      </c>
      <c r="D2096" s="102">
        <v>92523</v>
      </c>
      <c r="E2096" s="98">
        <v>219525295</v>
      </c>
      <c r="F2096" s="94" t="s">
        <v>748</v>
      </c>
      <c r="G2096" s="136"/>
    </row>
    <row r="2097" spans="1:7" ht="22.5">
      <c r="A2097" s="90">
        <v>540806</v>
      </c>
      <c r="B2097" s="91" t="s">
        <v>1611</v>
      </c>
      <c r="C2097" s="118">
        <v>0</v>
      </c>
      <c r="D2097" s="102">
        <v>118650</v>
      </c>
      <c r="E2097" s="98" t="s">
        <v>749</v>
      </c>
      <c r="F2097" s="94" t="s">
        <v>750</v>
      </c>
      <c r="G2097" s="136"/>
    </row>
    <row r="2098" spans="1:7" ht="22.5">
      <c r="A2098" s="90">
        <v>540806</v>
      </c>
      <c r="B2098" s="91" t="s">
        <v>1611</v>
      </c>
      <c r="C2098" s="118">
        <v>0</v>
      </c>
      <c r="D2098" s="102">
        <v>36811</v>
      </c>
      <c r="E2098" s="98" t="s">
        <v>751</v>
      </c>
      <c r="F2098" s="94" t="s">
        <v>752</v>
      </c>
      <c r="G2098" s="136"/>
    </row>
    <row r="2099" spans="1:7" ht="22.5">
      <c r="A2099" s="90">
        <v>540806</v>
      </c>
      <c r="B2099" s="91" t="s">
        <v>1611</v>
      </c>
      <c r="C2099" s="118">
        <v>0</v>
      </c>
      <c r="D2099" s="102">
        <v>68179</v>
      </c>
      <c r="E2099" s="98" t="s">
        <v>753</v>
      </c>
      <c r="F2099" s="94" t="s">
        <v>95</v>
      </c>
      <c r="G2099" s="136"/>
    </row>
    <row r="2100" spans="1:7" ht="22.5">
      <c r="A2100" s="90">
        <v>540806</v>
      </c>
      <c r="B2100" s="91" t="s">
        <v>1611</v>
      </c>
      <c r="C2100" s="118">
        <v>0</v>
      </c>
      <c r="D2100" s="102">
        <v>117658</v>
      </c>
      <c r="E2100" s="98" t="s">
        <v>754</v>
      </c>
      <c r="F2100" s="94" t="s">
        <v>755</v>
      </c>
      <c r="G2100" s="136"/>
    </row>
    <row r="2101" spans="1:7" ht="22.5">
      <c r="A2101" s="90">
        <v>540806</v>
      </c>
      <c r="B2101" s="91" t="s">
        <v>1611</v>
      </c>
      <c r="C2101" s="118">
        <v>0</v>
      </c>
      <c r="D2101" s="102">
        <v>253882</v>
      </c>
      <c r="E2101" s="98" t="s">
        <v>756</v>
      </c>
      <c r="F2101" s="94" t="s">
        <v>757</v>
      </c>
      <c r="G2101" s="136"/>
    </row>
    <row r="2102" spans="1:7" ht="22.5">
      <c r="A2102" s="90">
        <v>540806</v>
      </c>
      <c r="B2102" s="91" t="s">
        <v>1611</v>
      </c>
      <c r="C2102" s="118">
        <v>0</v>
      </c>
      <c r="D2102" s="102">
        <v>157953</v>
      </c>
      <c r="E2102" s="98" t="s">
        <v>758</v>
      </c>
      <c r="F2102" s="94" t="s">
        <v>759</v>
      </c>
      <c r="G2102" s="136"/>
    </row>
    <row r="2103" spans="1:7" ht="22.5">
      <c r="A2103" s="90">
        <v>540806</v>
      </c>
      <c r="B2103" s="91" t="s">
        <v>1611</v>
      </c>
      <c r="C2103" s="118">
        <v>0</v>
      </c>
      <c r="D2103" s="102">
        <v>37883</v>
      </c>
      <c r="E2103" s="98" t="s">
        <v>760</v>
      </c>
      <c r="F2103" s="94" t="s">
        <v>761</v>
      </c>
      <c r="G2103" s="136"/>
    </row>
    <row r="2104" spans="1:7" ht="22.5">
      <c r="A2104" s="90">
        <v>540806</v>
      </c>
      <c r="B2104" s="91" t="s">
        <v>1611</v>
      </c>
      <c r="C2104" s="118">
        <v>0</v>
      </c>
      <c r="D2104" s="102">
        <v>50799</v>
      </c>
      <c r="E2104" s="98" t="s">
        <v>762</v>
      </c>
      <c r="F2104" s="94" t="s">
        <v>763</v>
      </c>
      <c r="G2104" s="136"/>
    </row>
    <row r="2105" spans="1:7" ht="22.5">
      <c r="A2105" s="90">
        <v>540806</v>
      </c>
      <c r="B2105" s="91" t="s">
        <v>1611</v>
      </c>
      <c r="C2105" s="118">
        <v>0</v>
      </c>
      <c r="D2105" s="102">
        <v>37368</v>
      </c>
      <c r="E2105" s="98">
        <v>212825328</v>
      </c>
      <c r="F2105" s="94" t="s">
        <v>764</v>
      </c>
      <c r="G2105" s="136"/>
    </row>
    <row r="2106" spans="1:7" ht="22.5">
      <c r="A2106" s="90">
        <v>540806</v>
      </c>
      <c r="B2106" s="91" t="s">
        <v>1611</v>
      </c>
      <c r="C2106" s="118">
        <v>0</v>
      </c>
      <c r="D2106" s="102">
        <v>55058</v>
      </c>
      <c r="E2106" s="98" t="s">
        <v>765</v>
      </c>
      <c r="F2106" s="94" t="s">
        <v>766</v>
      </c>
      <c r="G2106" s="136"/>
    </row>
    <row r="2107" spans="1:7" ht="22.5">
      <c r="A2107" s="90">
        <v>540806</v>
      </c>
      <c r="B2107" s="91" t="s">
        <v>1611</v>
      </c>
      <c r="C2107" s="118">
        <v>0</v>
      </c>
      <c r="D2107" s="102">
        <v>45352</v>
      </c>
      <c r="E2107" s="99" t="s">
        <v>767</v>
      </c>
      <c r="F2107" s="94" t="s">
        <v>768</v>
      </c>
      <c r="G2107" s="136"/>
    </row>
    <row r="2108" spans="1:7" ht="22.5">
      <c r="A2108" s="90">
        <v>540806</v>
      </c>
      <c r="B2108" s="91" t="s">
        <v>1611</v>
      </c>
      <c r="C2108" s="118">
        <v>0</v>
      </c>
      <c r="D2108" s="102">
        <v>28191</v>
      </c>
      <c r="E2108" s="98" t="s">
        <v>769</v>
      </c>
      <c r="F2108" s="94" t="s">
        <v>770</v>
      </c>
      <c r="G2108" s="136"/>
    </row>
    <row r="2109" spans="1:7" ht="22.5">
      <c r="A2109" s="90">
        <v>540806</v>
      </c>
      <c r="B2109" s="91" t="s">
        <v>1611</v>
      </c>
      <c r="C2109" s="118">
        <v>0</v>
      </c>
      <c r="D2109" s="102">
        <v>85345</v>
      </c>
      <c r="E2109" s="99" t="s">
        <v>771</v>
      </c>
      <c r="F2109" s="94" t="s">
        <v>772</v>
      </c>
      <c r="G2109" s="136"/>
    </row>
    <row r="2110" spans="1:7" ht="22.5">
      <c r="A2110" s="90">
        <v>540806</v>
      </c>
      <c r="B2110" s="91" t="s">
        <v>1611</v>
      </c>
      <c r="C2110" s="118">
        <v>0</v>
      </c>
      <c r="D2110" s="102">
        <v>163413</v>
      </c>
      <c r="E2110" s="99" t="s">
        <v>773</v>
      </c>
      <c r="F2110" s="94" t="s">
        <v>774</v>
      </c>
      <c r="G2110" s="136"/>
    </row>
    <row r="2111" spans="1:7" ht="22.5">
      <c r="A2111" s="90">
        <v>540806</v>
      </c>
      <c r="B2111" s="91" t="s">
        <v>1611</v>
      </c>
      <c r="C2111" s="118">
        <v>0</v>
      </c>
      <c r="D2111" s="102">
        <v>259377</v>
      </c>
      <c r="E2111" s="99" t="s">
        <v>775</v>
      </c>
      <c r="F2111" s="94" t="s">
        <v>776</v>
      </c>
      <c r="G2111" s="136"/>
    </row>
    <row r="2112" spans="1:7" ht="22.5">
      <c r="A2112" s="90">
        <v>540806</v>
      </c>
      <c r="B2112" s="91" t="s">
        <v>1611</v>
      </c>
      <c r="C2112" s="118">
        <v>0</v>
      </c>
      <c r="D2112" s="102">
        <v>111539</v>
      </c>
      <c r="E2112" s="99" t="s">
        <v>777</v>
      </c>
      <c r="F2112" s="94" t="s">
        <v>778</v>
      </c>
      <c r="G2112" s="136"/>
    </row>
    <row r="2113" spans="1:7" ht="22.5">
      <c r="A2113" s="90">
        <v>540806</v>
      </c>
      <c r="B2113" s="91" t="s">
        <v>1611</v>
      </c>
      <c r="C2113" s="118">
        <v>0</v>
      </c>
      <c r="D2113" s="102">
        <v>76959</v>
      </c>
      <c r="E2113" s="99" t="s">
        <v>779</v>
      </c>
      <c r="F2113" s="94" t="s">
        <v>780</v>
      </c>
      <c r="G2113" s="136"/>
    </row>
    <row r="2114" spans="1:7" ht="22.5">
      <c r="A2114" s="90">
        <v>540806</v>
      </c>
      <c r="B2114" s="91" t="s">
        <v>1611</v>
      </c>
      <c r="C2114" s="118">
        <v>0</v>
      </c>
      <c r="D2114" s="102">
        <v>156990</v>
      </c>
      <c r="E2114" s="99" t="s">
        <v>781</v>
      </c>
      <c r="F2114" s="94" t="s">
        <v>581</v>
      </c>
      <c r="G2114" s="136"/>
    </row>
    <row r="2115" spans="1:7" ht="22.5">
      <c r="A2115" s="90">
        <v>540806</v>
      </c>
      <c r="B2115" s="91" t="s">
        <v>1611</v>
      </c>
      <c r="C2115" s="118">
        <v>0</v>
      </c>
      <c r="D2115" s="102">
        <v>92963</v>
      </c>
      <c r="E2115" s="99" t="s">
        <v>782</v>
      </c>
      <c r="F2115" s="94" t="s">
        <v>783</v>
      </c>
      <c r="G2115" s="136"/>
    </row>
    <row r="2116" spans="1:7" ht="22.5">
      <c r="A2116" s="90">
        <v>540806</v>
      </c>
      <c r="B2116" s="91" t="s">
        <v>1611</v>
      </c>
      <c r="C2116" s="118">
        <v>0</v>
      </c>
      <c r="D2116" s="102">
        <v>77954</v>
      </c>
      <c r="E2116" s="99" t="s">
        <v>784</v>
      </c>
      <c r="F2116" s="94" t="s">
        <v>785</v>
      </c>
      <c r="G2116" s="136"/>
    </row>
    <row r="2117" spans="1:7" ht="22.5">
      <c r="A2117" s="90">
        <v>540806</v>
      </c>
      <c r="B2117" s="91" t="s">
        <v>1611</v>
      </c>
      <c r="C2117" s="118">
        <v>0</v>
      </c>
      <c r="D2117" s="102">
        <v>427081</v>
      </c>
      <c r="E2117" s="99" t="s">
        <v>786</v>
      </c>
      <c r="F2117" s="94" t="s">
        <v>787</v>
      </c>
      <c r="G2117" s="136"/>
    </row>
    <row r="2118" spans="1:7" ht="22.5">
      <c r="A2118" s="90">
        <v>540806</v>
      </c>
      <c r="B2118" s="91" t="s">
        <v>1611</v>
      </c>
      <c r="C2118" s="118">
        <v>0</v>
      </c>
      <c r="D2118" s="102">
        <v>41474</v>
      </c>
      <c r="E2118" s="99" t="s">
        <v>788</v>
      </c>
      <c r="F2118" s="94" t="s">
        <v>789</v>
      </c>
      <c r="G2118" s="136"/>
    </row>
    <row r="2119" spans="1:7" ht="22.5">
      <c r="A2119" s="90">
        <v>540806</v>
      </c>
      <c r="B2119" s="91" t="s">
        <v>1611</v>
      </c>
      <c r="C2119" s="118">
        <v>0</v>
      </c>
      <c r="D2119" s="102">
        <v>110661</v>
      </c>
      <c r="E2119" s="99" t="s">
        <v>790</v>
      </c>
      <c r="F2119" s="94" t="s">
        <v>791</v>
      </c>
      <c r="G2119" s="136"/>
    </row>
    <row r="2120" spans="1:7" ht="22.5">
      <c r="A2120" s="90">
        <v>540806</v>
      </c>
      <c r="B2120" s="91" t="s">
        <v>1611</v>
      </c>
      <c r="C2120" s="118">
        <v>0</v>
      </c>
      <c r="D2120" s="102">
        <v>359799</v>
      </c>
      <c r="E2120" s="99" t="s">
        <v>792</v>
      </c>
      <c r="F2120" s="94" t="s">
        <v>793</v>
      </c>
      <c r="G2120" s="136"/>
    </row>
    <row r="2121" spans="1:7" ht="22.5">
      <c r="A2121" s="90">
        <v>540806</v>
      </c>
      <c r="B2121" s="91" t="s">
        <v>1611</v>
      </c>
      <c r="C2121" s="118">
        <v>0</v>
      </c>
      <c r="D2121" s="102">
        <v>25788</v>
      </c>
      <c r="E2121" s="99">
        <v>218325483</v>
      </c>
      <c r="F2121" s="94" t="s">
        <v>2710</v>
      </c>
      <c r="G2121" s="136"/>
    </row>
    <row r="2122" spans="1:7" ht="22.5">
      <c r="A2122" s="90">
        <v>540806</v>
      </c>
      <c r="B2122" s="91" t="s">
        <v>1611</v>
      </c>
      <c r="C2122" s="118">
        <v>0</v>
      </c>
      <c r="D2122" s="102">
        <v>120051</v>
      </c>
      <c r="E2122" s="99" t="s">
        <v>794</v>
      </c>
      <c r="F2122" s="94" t="s">
        <v>795</v>
      </c>
      <c r="G2122" s="136"/>
    </row>
    <row r="2123" spans="1:7" ht="22.5">
      <c r="A2123" s="90">
        <v>540806</v>
      </c>
      <c r="B2123" s="91" t="s">
        <v>1611</v>
      </c>
      <c r="C2123" s="118">
        <v>0</v>
      </c>
      <c r="D2123" s="102">
        <v>58257</v>
      </c>
      <c r="E2123" s="99" t="s">
        <v>796</v>
      </c>
      <c r="F2123" s="94" t="s">
        <v>797</v>
      </c>
      <c r="G2123" s="136"/>
    </row>
    <row r="2124" spans="1:7" ht="22.5">
      <c r="A2124" s="90">
        <v>540806</v>
      </c>
      <c r="B2124" s="91" t="s">
        <v>1611</v>
      </c>
      <c r="C2124" s="118">
        <v>0</v>
      </c>
      <c r="D2124" s="102">
        <v>49508</v>
      </c>
      <c r="E2124" s="99" t="s">
        <v>798</v>
      </c>
      <c r="F2124" s="94" t="s">
        <v>799</v>
      </c>
      <c r="G2124" s="136"/>
    </row>
    <row r="2125" spans="1:7" ht="22.5">
      <c r="A2125" s="90">
        <v>540806</v>
      </c>
      <c r="B2125" s="91" t="s">
        <v>1611</v>
      </c>
      <c r="C2125" s="118">
        <v>0</v>
      </c>
      <c r="D2125" s="102">
        <v>75551</v>
      </c>
      <c r="E2125" s="99" t="s">
        <v>800</v>
      </c>
      <c r="F2125" s="94" t="s">
        <v>801</v>
      </c>
      <c r="G2125" s="136"/>
    </row>
    <row r="2126" spans="1:7" ht="22.5">
      <c r="A2126" s="90">
        <v>540806</v>
      </c>
      <c r="B2126" s="91" t="s">
        <v>1611</v>
      </c>
      <c r="C2126" s="118">
        <v>0</v>
      </c>
      <c r="D2126" s="102">
        <v>46700</v>
      </c>
      <c r="E2126" s="99">
        <v>210625506</v>
      </c>
      <c r="F2126" s="94" t="s">
        <v>802</v>
      </c>
      <c r="G2126" s="136"/>
    </row>
    <row r="2127" spans="1:7" ht="22.5">
      <c r="A2127" s="90">
        <v>540806</v>
      </c>
      <c r="B2127" s="91" t="s">
        <v>1611</v>
      </c>
      <c r="C2127" s="118">
        <v>0</v>
      </c>
      <c r="D2127" s="102">
        <v>277770</v>
      </c>
      <c r="E2127" s="99" t="s">
        <v>803</v>
      </c>
      <c r="F2127" s="94" t="s">
        <v>804</v>
      </c>
      <c r="G2127" s="136"/>
    </row>
    <row r="2128" spans="1:7" ht="22.5">
      <c r="A2128" s="90">
        <v>540806</v>
      </c>
      <c r="B2128" s="91" t="s">
        <v>1611</v>
      </c>
      <c r="C2128" s="118">
        <v>0</v>
      </c>
      <c r="D2128" s="102">
        <v>66956</v>
      </c>
      <c r="E2128" s="99" t="s">
        <v>805</v>
      </c>
      <c r="F2128" s="94" t="s">
        <v>806</v>
      </c>
      <c r="G2128" s="136"/>
    </row>
    <row r="2129" spans="1:7" ht="22.5">
      <c r="A2129" s="90">
        <v>540806</v>
      </c>
      <c r="B2129" s="91" t="s">
        <v>1611</v>
      </c>
      <c r="C2129" s="118">
        <v>0</v>
      </c>
      <c r="D2129" s="102">
        <v>56073</v>
      </c>
      <c r="E2129" s="99" t="s">
        <v>807</v>
      </c>
      <c r="F2129" s="94" t="s">
        <v>808</v>
      </c>
      <c r="G2129" s="136"/>
    </row>
    <row r="2130" spans="1:7" ht="22.5">
      <c r="A2130" s="90">
        <v>540806</v>
      </c>
      <c r="B2130" s="91" t="s">
        <v>1611</v>
      </c>
      <c r="C2130" s="118">
        <v>0</v>
      </c>
      <c r="D2130" s="102">
        <v>81239</v>
      </c>
      <c r="E2130" s="99" t="s">
        <v>809</v>
      </c>
      <c r="F2130" s="94" t="s">
        <v>810</v>
      </c>
      <c r="G2130" s="136"/>
    </row>
    <row r="2131" spans="1:7" ht="22.5">
      <c r="A2131" s="90">
        <v>540806</v>
      </c>
      <c r="B2131" s="91" t="s">
        <v>1611</v>
      </c>
      <c r="C2131" s="118">
        <v>0</v>
      </c>
      <c r="D2131" s="102">
        <v>132724</v>
      </c>
      <c r="E2131" s="99" t="s">
        <v>811</v>
      </c>
      <c r="F2131" s="94" t="s">
        <v>812</v>
      </c>
      <c r="G2131" s="136"/>
    </row>
    <row r="2132" spans="1:7" ht="22.5">
      <c r="A2132" s="90">
        <v>540806</v>
      </c>
      <c r="B2132" s="91" t="s">
        <v>1611</v>
      </c>
      <c r="C2132" s="118">
        <v>0</v>
      </c>
      <c r="D2132" s="102">
        <v>137778</v>
      </c>
      <c r="E2132" s="99" t="s">
        <v>813</v>
      </c>
      <c r="F2132" s="94" t="s">
        <v>814</v>
      </c>
      <c r="G2132" s="136"/>
    </row>
    <row r="2133" spans="1:7" ht="22.5">
      <c r="A2133" s="90">
        <v>540806</v>
      </c>
      <c r="B2133" s="91" t="s">
        <v>1611</v>
      </c>
      <c r="C2133" s="118">
        <v>0</v>
      </c>
      <c r="D2133" s="102">
        <v>32555</v>
      </c>
      <c r="E2133" s="99" t="s">
        <v>2596</v>
      </c>
      <c r="F2133" s="94" t="s">
        <v>815</v>
      </c>
      <c r="G2133" s="136"/>
    </row>
    <row r="2134" spans="1:7" ht="22.5">
      <c r="A2134" s="90">
        <v>540806</v>
      </c>
      <c r="B2134" s="91" t="s">
        <v>1611</v>
      </c>
      <c r="C2134" s="118">
        <v>0</v>
      </c>
      <c r="D2134" s="102">
        <v>46942</v>
      </c>
      <c r="E2134" s="99" t="s">
        <v>816</v>
      </c>
      <c r="F2134" s="94" t="s">
        <v>817</v>
      </c>
      <c r="G2134" s="136"/>
    </row>
    <row r="2135" spans="1:7" ht="22.5">
      <c r="A2135" s="90">
        <v>540806</v>
      </c>
      <c r="B2135" s="91" t="s">
        <v>1611</v>
      </c>
      <c r="C2135" s="118">
        <v>0</v>
      </c>
      <c r="D2135" s="102">
        <v>74325</v>
      </c>
      <c r="E2135" s="99" t="s">
        <v>818</v>
      </c>
      <c r="F2135" s="94" t="s">
        <v>819</v>
      </c>
      <c r="G2135" s="136"/>
    </row>
    <row r="2136" spans="1:7" ht="22.5">
      <c r="A2136" s="90">
        <v>540806</v>
      </c>
      <c r="B2136" s="91" t="s">
        <v>1611</v>
      </c>
      <c r="C2136" s="118">
        <v>0</v>
      </c>
      <c r="D2136" s="102">
        <v>98591</v>
      </c>
      <c r="E2136" s="99">
        <v>219625596</v>
      </c>
      <c r="F2136" s="94" t="s">
        <v>820</v>
      </c>
      <c r="G2136" s="136"/>
    </row>
    <row r="2137" spans="1:7" ht="22.5">
      <c r="A2137" s="90">
        <v>540806</v>
      </c>
      <c r="B2137" s="91" t="s">
        <v>1611</v>
      </c>
      <c r="C2137" s="118">
        <v>0</v>
      </c>
      <c r="D2137" s="102">
        <v>68110</v>
      </c>
      <c r="E2137" s="98" t="s">
        <v>821</v>
      </c>
      <c r="F2137" s="94" t="s">
        <v>822</v>
      </c>
      <c r="G2137" s="136"/>
    </row>
    <row r="2138" spans="1:7" ht="22.5">
      <c r="A2138" s="90">
        <v>540806</v>
      </c>
      <c r="B2138" s="91" t="s">
        <v>1611</v>
      </c>
      <c r="C2138" s="118">
        <v>0</v>
      </c>
      <c r="D2138" s="102">
        <v>74772</v>
      </c>
      <c r="E2138" s="99" t="s">
        <v>823</v>
      </c>
      <c r="F2138" s="94" t="s">
        <v>824</v>
      </c>
      <c r="G2138" s="136"/>
    </row>
    <row r="2139" spans="1:7" ht="22.5">
      <c r="A2139" s="90">
        <v>540806</v>
      </c>
      <c r="B2139" s="91" t="s">
        <v>1611</v>
      </c>
      <c r="C2139" s="118">
        <v>0</v>
      </c>
      <c r="D2139" s="102">
        <v>126122</v>
      </c>
      <c r="E2139" s="99" t="s">
        <v>825</v>
      </c>
      <c r="F2139" s="94" t="s">
        <v>826</v>
      </c>
      <c r="G2139" s="136"/>
    </row>
    <row r="2140" spans="1:7" ht="22.5">
      <c r="A2140" s="90">
        <v>540806</v>
      </c>
      <c r="B2140" s="91" t="s">
        <v>1611</v>
      </c>
      <c r="C2140" s="118">
        <v>0</v>
      </c>
      <c r="D2140" s="102">
        <v>109536</v>
      </c>
      <c r="E2140" s="99" t="s">
        <v>827</v>
      </c>
      <c r="F2140" s="94" t="s">
        <v>828</v>
      </c>
      <c r="G2140" s="136"/>
    </row>
    <row r="2141" spans="1:7" ht="22.5">
      <c r="A2141" s="90">
        <v>540806</v>
      </c>
      <c r="B2141" s="91" t="s">
        <v>1611</v>
      </c>
      <c r="C2141" s="118">
        <v>0</v>
      </c>
      <c r="D2141" s="102">
        <v>55861</v>
      </c>
      <c r="E2141" s="99" t="s">
        <v>829</v>
      </c>
      <c r="F2141" s="94" t="s">
        <v>830</v>
      </c>
      <c r="G2141" s="136"/>
    </row>
    <row r="2142" spans="1:7" ht="22.5">
      <c r="A2142" s="90">
        <v>540806</v>
      </c>
      <c r="B2142" s="91" t="s">
        <v>1611</v>
      </c>
      <c r="C2142" s="118">
        <v>0</v>
      </c>
      <c r="D2142" s="102">
        <v>86321</v>
      </c>
      <c r="E2142" s="99" t="s">
        <v>831</v>
      </c>
      <c r="F2142" s="94" t="s">
        <v>160</v>
      </c>
      <c r="G2142" s="136"/>
    </row>
    <row r="2143" spans="1:7" ht="22.5">
      <c r="A2143" s="90">
        <v>540806</v>
      </c>
      <c r="B2143" s="91" t="s">
        <v>1611</v>
      </c>
      <c r="C2143" s="118">
        <v>0</v>
      </c>
      <c r="D2143" s="102">
        <v>96946</v>
      </c>
      <c r="E2143" s="99" t="s">
        <v>832</v>
      </c>
      <c r="F2143" s="94" t="s">
        <v>833</v>
      </c>
      <c r="G2143" s="136"/>
    </row>
    <row r="2144" spans="1:7" ht="22.5">
      <c r="A2144" s="90">
        <v>540806</v>
      </c>
      <c r="B2144" s="91" t="s">
        <v>1611</v>
      </c>
      <c r="C2144" s="118">
        <v>0</v>
      </c>
      <c r="D2144" s="102">
        <v>109830</v>
      </c>
      <c r="E2144" s="99" t="s">
        <v>834</v>
      </c>
      <c r="F2144" s="94" t="s">
        <v>835</v>
      </c>
      <c r="G2144" s="136"/>
    </row>
    <row r="2145" spans="1:7" ht="22.5">
      <c r="A2145" s="90">
        <v>540806</v>
      </c>
      <c r="B2145" s="91" t="s">
        <v>1611</v>
      </c>
      <c r="C2145" s="118">
        <v>0</v>
      </c>
      <c r="D2145" s="102">
        <v>98967</v>
      </c>
      <c r="E2145" s="99" t="s">
        <v>836</v>
      </c>
      <c r="F2145" s="94" t="s">
        <v>837</v>
      </c>
      <c r="G2145" s="136"/>
    </row>
    <row r="2146" spans="1:7" ht="22.5">
      <c r="A2146" s="90">
        <v>540806</v>
      </c>
      <c r="B2146" s="91" t="s">
        <v>1611</v>
      </c>
      <c r="C2146" s="118">
        <v>0</v>
      </c>
      <c r="D2146" s="102">
        <v>247476</v>
      </c>
      <c r="E2146" s="99" t="s">
        <v>838</v>
      </c>
      <c r="F2146" s="94" t="s">
        <v>839</v>
      </c>
      <c r="G2146" s="136"/>
    </row>
    <row r="2147" spans="1:7" ht="22.5">
      <c r="A2147" s="90">
        <v>540806</v>
      </c>
      <c r="B2147" s="91" t="s">
        <v>1611</v>
      </c>
      <c r="C2147" s="118">
        <v>0</v>
      </c>
      <c r="D2147" s="102">
        <v>208918</v>
      </c>
      <c r="E2147" s="99" t="s">
        <v>840</v>
      </c>
      <c r="F2147" s="94" t="s">
        <v>841</v>
      </c>
      <c r="G2147" s="136"/>
    </row>
    <row r="2148" spans="1:7" ht="22.5">
      <c r="A2148" s="90">
        <v>540806</v>
      </c>
      <c r="B2148" s="91" t="s">
        <v>1611</v>
      </c>
      <c r="C2148" s="118">
        <v>0</v>
      </c>
      <c r="D2148" s="102">
        <v>119354</v>
      </c>
      <c r="E2148" s="99" t="s">
        <v>842</v>
      </c>
      <c r="F2148" s="94" t="s">
        <v>843</v>
      </c>
      <c r="G2148" s="136"/>
    </row>
    <row r="2149" spans="1:7" ht="22.5">
      <c r="A2149" s="90">
        <v>540806</v>
      </c>
      <c r="B2149" s="91" t="s">
        <v>1611</v>
      </c>
      <c r="C2149" s="118">
        <v>0</v>
      </c>
      <c r="D2149" s="102">
        <v>129735</v>
      </c>
      <c r="E2149" s="99" t="s">
        <v>844</v>
      </c>
      <c r="F2149" s="94" t="s">
        <v>845</v>
      </c>
      <c r="G2149" s="136"/>
    </row>
    <row r="2150" spans="1:7" ht="22.5">
      <c r="A2150" s="90">
        <v>540806</v>
      </c>
      <c r="B2150" s="91" t="s">
        <v>1611</v>
      </c>
      <c r="C2150" s="118">
        <v>0</v>
      </c>
      <c r="D2150" s="102">
        <v>121792</v>
      </c>
      <c r="E2150" s="99" t="s">
        <v>846</v>
      </c>
      <c r="F2150" s="94" t="s">
        <v>847</v>
      </c>
      <c r="G2150" s="136"/>
    </row>
    <row r="2151" spans="1:7" ht="22.5">
      <c r="A2151" s="90">
        <v>540806</v>
      </c>
      <c r="B2151" s="91" t="s">
        <v>1611</v>
      </c>
      <c r="C2151" s="118">
        <v>0</v>
      </c>
      <c r="D2151" s="102">
        <v>142724</v>
      </c>
      <c r="E2151" s="99" t="s">
        <v>848</v>
      </c>
      <c r="F2151" s="94" t="s">
        <v>849</v>
      </c>
      <c r="G2151" s="136"/>
    </row>
    <row r="2152" spans="1:7" ht="22.5">
      <c r="A2152" s="90">
        <v>540806</v>
      </c>
      <c r="B2152" s="91" t="s">
        <v>1611</v>
      </c>
      <c r="C2152" s="118">
        <v>0</v>
      </c>
      <c r="D2152" s="102">
        <v>62145</v>
      </c>
      <c r="E2152" s="99" t="s">
        <v>850</v>
      </c>
      <c r="F2152" s="94" t="s">
        <v>851</v>
      </c>
      <c r="G2152" s="136"/>
    </row>
    <row r="2153" spans="1:7" ht="22.5">
      <c r="A2153" s="90">
        <v>540806</v>
      </c>
      <c r="B2153" s="91" t="s">
        <v>1611</v>
      </c>
      <c r="C2153" s="118">
        <v>0</v>
      </c>
      <c r="D2153" s="102">
        <v>60908</v>
      </c>
      <c r="E2153" s="99" t="s">
        <v>852</v>
      </c>
      <c r="F2153" s="94" t="s">
        <v>853</v>
      </c>
      <c r="G2153" s="136"/>
    </row>
    <row r="2154" spans="1:7" ht="22.5">
      <c r="A2154" s="90">
        <v>540806</v>
      </c>
      <c r="B2154" s="91" t="s">
        <v>1611</v>
      </c>
      <c r="C2154" s="118">
        <v>0</v>
      </c>
      <c r="D2154" s="102">
        <v>48500</v>
      </c>
      <c r="E2154" s="99" t="s">
        <v>854</v>
      </c>
      <c r="F2154" s="94" t="s">
        <v>855</v>
      </c>
      <c r="G2154" s="136"/>
    </row>
    <row r="2155" spans="1:7" ht="22.5">
      <c r="A2155" s="90">
        <v>540806</v>
      </c>
      <c r="B2155" s="91" t="s">
        <v>1611</v>
      </c>
      <c r="C2155" s="118">
        <v>0</v>
      </c>
      <c r="D2155" s="102">
        <v>144287</v>
      </c>
      <c r="E2155" s="99" t="s">
        <v>856</v>
      </c>
      <c r="F2155" s="94" t="s">
        <v>857</v>
      </c>
      <c r="G2155" s="136"/>
    </row>
    <row r="2156" spans="1:7" ht="22.5">
      <c r="A2156" s="90">
        <v>540806</v>
      </c>
      <c r="B2156" s="91" t="s">
        <v>1611</v>
      </c>
      <c r="C2156" s="118">
        <v>0</v>
      </c>
      <c r="D2156" s="102">
        <v>84541</v>
      </c>
      <c r="E2156" s="99" t="s">
        <v>858</v>
      </c>
      <c r="F2156" s="94" t="s">
        <v>859</v>
      </c>
      <c r="G2156" s="136"/>
    </row>
    <row r="2157" spans="1:7" ht="22.5">
      <c r="A2157" s="90">
        <v>540806</v>
      </c>
      <c r="B2157" s="91" t="s">
        <v>1611</v>
      </c>
      <c r="C2157" s="118">
        <v>0</v>
      </c>
      <c r="D2157" s="102">
        <v>82907</v>
      </c>
      <c r="E2157" s="99" t="s">
        <v>860</v>
      </c>
      <c r="F2157" s="94" t="s">
        <v>861</v>
      </c>
      <c r="G2157" s="136"/>
    </row>
    <row r="2158" spans="1:7" ht="22.5">
      <c r="A2158" s="90">
        <v>540806</v>
      </c>
      <c r="B2158" s="91" t="s">
        <v>1611</v>
      </c>
      <c r="C2158" s="118">
        <v>0</v>
      </c>
      <c r="D2158" s="102">
        <v>132475</v>
      </c>
      <c r="E2158" s="99" t="s">
        <v>2652</v>
      </c>
      <c r="F2158" s="94" t="s">
        <v>862</v>
      </c>
      <c r="G2158" s="136"/>
    </row>
    <row r="2159" spans="1:7" ht="22.5">
      <c r="A2159" s="90">
        <v>540806</v>
      </c>
      <c r="B2159" s="91" t="s">
        <v>1611</v>
      </c>
      <c r="C2159" s="118">
        <v>0</v>
      </c>
      <c r="D2159" s="102">
        <v>46957</v>
      </c>
      <c r="E2159" s="99" t="s">
        <v>863</v>
      </c>
      <c r="F2159" s="94" t="s">
        <v>864</v>
      </c>
      <c r="G2159" s="136"/>
    </row>
    <row r="2160" spans="1:7" ht="22.5">
      <c r="A2160" s="90">
        <v>540806</v>
      </c>
      <c r="B2160" s="91" t="s">
        <v>1611</v>
      </c>
      <c r="C2160" s="118">
        <v>0</v>
      </c>
      <c r="D2160" s="102">
        <v>27953</v>
      </c>
      <c r="E2160" s="99" t="s">
        <v>865</v>
      </c>
      <c r="F2160" s="94" t="s">
        <v>866</v>
      </c>
      <c r="G2160" s="136"/>
    </row>
    <row r="2161" spans="1:7" ht="22.5">
      <c r="A2161" s="90">
        <v>540806</v>
      </c>
      <c r="B2161" s="91" t="s">
        <v>1611</v>
      </c>
      <c r="C2161" s="118">
        <v>0</v>
      </c>
      <c r="D2161" s="102">
        <v>153365</v>
      </c>
      <c r="E2161" s="99" t="s">
        <v>867</v>
      </c>
      <c r="F2161" s="94" t="s">
        <v>868</v>
      </c>
      <c r="G2161" s="136"/>
    </row>
    <row r="2162" spans="1:7" ht="22.5">
      <c r="A2162" s="90">
        <v>540806</v>
      </c>
      <c r="B2162" s="91" t="s">
        <v>1611</v>
      </c>
      <c r="C2162" s="118">
        <v>0</v>
      </c>
      <c r="D2162" s="102">
        <v>242730</v>
      </c>
      <c r="E2162" s="99" t="s">
        <v>869</v>
      </c>
      <c r="F2162" s="94" t="s">
        <v>870</v>
      </c>
      <c r="G2162" s="136"/>
    </row>
    <row r="2163" spans="1:7" ht="22.5">
      <c r="A2163" s="90">
        <v>540806</v>
      </c>
      <c r="B2163" s="91" t="s">
        <v>1611</v>
      </c>
      <c r="C2163" s="118">
        <v>0</v>
      </c>
      <c r="D2163" s="102">
        <v>56706</v>
      </c>
      <c r="E2163" s="99" t="s">
        <v>871</v>
      </c>
      <c r="F2163" s="94" t="s">
        <v>872</v>
      </c>
      <c r="G2163" s="136"/>
    </row>
    <row r="2164" spans="1:7" ht="22.5">
      <c r="A2164" s="90">
        <v>540806</v>
      </c>
      <c r="B2164" s="91" t="s">
        <v>1611</v>
      </c>
      <c r="C2164" s="118">
        <v>0</v>
      </c>
      <c r="D2164" s="102">
        <v>120903</v>
      </c>
      <c r="E2164" s="99" t="s">
        <v>873</v>
      </c>
      <c r="F2164" s="94" t="s">
        <v>874</v>
      </c>
      <c r="G2164" s="136"/>
    </row>
    <row r="2165" spans="1:7" ht="22.5">
      <c r="A2165" s="90">
        <v>540806</v>
      </c>
      <c r="B2165" s="91" t="s">
        <v>1611</v>
      </c>
      <c r="C2165" s="118">
        <v>0</v>
      </c>
      <c r="D2165" s="102">
        <v>68046</v>
      </c>
      <c r="E2165" s="99" t="s">
        <v>875</v>
      </c>
      <c r="F2165" s="94" t="s">
        <v>876</v>
      </c>
      <c r="G2165" s="136"/>
    </row>
    <row r="2166" spans="1:7" ht="22.5">
      <c r="A2166" s="90">
        <v>540806</v>
      </c>
      <c r="B2166" s="91" t="s">
        <v>1611</v>
      </c>
      <c r="C2166" s="118">
        <v>0</v>
      </c>
      <c r="D2166" s="102">
        <v>326973</v>
      </c>
      <c r="E2166" s="99" t="s">
        <v>877</v>
      </c>
      <c r="F2166" s="94" t="s">
        <v>878</v>
      </c>
      <c r="G2166" s="136"/>
    </row>
    <row r="2167" spans="1:7" ht="22.5">
      <c r="A2167" s="90">
        <v>540806</v>
      </c>
      <c r="B2167" s="91" t="s">
        <v>1611</v>
      </c>
      <c r="C2167" s="118">
        <v>0</v>
      </c>
      <c r="D2167" s="102">
        <v>68609</v>
      </c>
      <c r="E2167" s="99" t="s">
        <v>879</v>
      </c>
      <c r="F2167" s="94" t="s">
        <v>880</v>
      </c>
      <c r="G2167" s="136"/>
    </row>
    <row r="2168" spans="1:7" ht="22.5">
      <c r="A2168" s="90">
        <v>540806</v>
      </c>
      <c r="B2168" s="91" t="s">
        <v>1611</v>
      </c>
      <c r="C2168" s="118">
        <v>0</v>
      </c>
      <c r="D2168" s="102">
        <v>48735</v>
      </c>
      <c r="E2168" s="99" t="s">
        <v>881</v>
      </c>
      <c r="F2168" s="94" t="s">
        <v>882</v>
      </c>
      <c r="G2168" s="136"/>
    </row>
    <row r="2169" spans="1:7" ht="22.5">
      <c r="A2169" s="90">
        <v>540806</v>
      </c>
      <c r="B2169" s="91" t="s">
        <v>1611</v>
      </c>
      <c r="C2169" s="118">
        <v>0</v>
      </c>
      <c r="D2169" s="102">
        <v>86937</v>
      </c>
      <c r="E2169" s="99" t="s">
        <v>883</v>
      </c>
      <c r="F2169" s="94" t="s">
        <v>884</v>
      </c>
      <c r="G2169" s="136"/>
    </row>
    <row r="2170" spans="1:7" ht="22.5">
      <c r="A2170" s="90">
        <v>540806</v>
      </c>
      <c r="B2170" s="91" t="s">
        <v>1611</v>
      </c>
      <c r="C2170" s="118">
        <v>0</v>
      </c>
      <c r="D2170" s="102">
        <v>43102</v>
      </c>
      <c r="E2170" s="99" t="s">
        <v>885</v>
      </c>
      <c r="F2170" s="94" t="s">
        <v>886</v>
      </c>
      <c r="G2170" s="136"/>
    </row>
    <row r="2171" spans="1:7" ht="22.5">
      <c r="A2171" s="90">
        <v>540806</v>
      </c>
      <c r="B2171" s="91" t="s">
        <v>1611</v>
      </c>
      <c r="C2171" s="118">
        <v>0</v>
      </c>
      <c r="D2171" s="102">
        <v>23844</v>
      </c>
      <c r="E2171" s="99" t="s">
        <v>887</v>
      </c>
      <c r="F2171" s="94" t="s">
        <v>888</v>
      </c>
      <c r="G2171" s="136"/>
    </row>
    <row r="2172" spans="1:7" ht="22.5">
      <c r="A2172" s="90">
        <v>540806</v>
      </c>
      <c r="B2172" s="91" t="s">
        <v>1611</v>
      </c>
      <c r="C2172" s="118">
        <v>0</v>
      </c>
      <c r="D2172" s="102">
        <v>176750</v>
      </c>
      <c r="E2172" s="98" t="s">
        <v>889</v>
      </c>
      <c r="F2172" s="94" t="s">
        <v>890</v>
      </c>
      <c r="G2172" s="136"/>
    </row>
    <row r="2173" spans="1:7" ht="22.5">
      <c r="A2173" s="90">
        <v>540806</v>
      </c>
      <c r="B2173" s="91" t="s">
        <v>1611</v>
      </c>
      <c r="C2173" s="118">
        <v>0</v>
      </c>
      <c r="D2173" s="102">
        <v>248180</v>
      </c>
      <c r="E2173" s="99" t="s">
        <v>891</v>
      </c>
      <c r="F2173" s="94" t="s">
        <v>892</v>
      </c>
      <c r="G2173" s="136"/>
    </row>
    <row r="2174" spans="1:7" ht="22.5">
      <c r="A2174" s="90">
        <v>540806</v>
      </c>
      <c r="B2174" s="91" t="s">
        <v>1611</v>
      </c>
      <c r="C2174" s="118">
        <v>0</v>
      </c>
      <c r="D2174" s="102">
        <v>132534</v>
      </c>
      <c r="E2174" s="99" t="s">
        <v>893</v>
      </c>
      <c r="F2174" s="94" t="s">
        <v>894</v>
      </c>
      <c r="G2174" s="136"/>
    </row>
    <row r="2175" spans="1:7" ht="22.5">
      <c r="A2175" s="90">
        <v>540806</v>
      </c>
      <c r="B2175" s="91" t="s">
        <v>1611</v>
      </c>
      <c r="C2175" s="118">
        <v>0</v>
      </c>
      <c r="D2175" s="102">
        <v>213850</v>
      </c>
      <c r="E2175" s="99" t="s">
        <v>895</v>
      </c>
      <c r="F2175" s="94" t="s">
        <v>896</v>
      </c>
      <c r="G2175" s="136"/>
    </row>
    <row r="2176" spans="1:7" ht="22.5">
      <c r="A2176" s="90">
        <v>540806</v>
      </c>
      <c r="B2176" s="91" t="s">
        <v>1611</v>
      </c>
      <c r="C2176" s="118">
        <v>0</v>
      </c>
      <c r="D2176" s="102">
        <v>45149</v>
      </c>
      <c r="E2176" s="99" t="s">
        <v>897</v>
      </c>
      <c r="F2176" s="94" t="s">
        <v>898</v>
      </c>
      <c r="G2176" s="136"/>
    </row>
    <row r="2177" spans="1:7" ht="22.5">
      <c r="A2177" s="90">
        <v>540806</v>
      </c>
      <c r="B2177" s="91" t="s">
        <v>1611</v>
      </c>
      <c r="C2177" s="118">
        <v>0</v>
      </c>
      <c r="D2177" s="102">
        <v>776439</v>
      </c>
      <c r="E2177" s="99" t="s">
        <v>2654</v>
      </c>
      <c r="F2177" s="94" t="s">
        <v>899</v>
      </c>
      <c r="G2177" s="136"/>
    </row>
    <row r="2178" spans="1:7" ht="22.5">
      <c r="A2178" s="90">
        <v>540806</v>
      </c>
      <c r="B2178" s="91" t="s">
        <v>1611</v>
      </c>
      <c r="C2178" s="118">
        <v>0</v>
      </c>
      <c r="D2178" s="102">
        <v>2170221</v>
      </c>
      <c r="E2178" s="99">
        <v>210127001</v>
      </c>
      <c r="F2178" s="94" t="s">
        <v>900</v>
      </c>
      <c r="G2178" s="136"/>
    </row>
    <row r="2179" spans="1:7" ht="22.5">
      <c r="A2179" s="90">
        <v>540806</v>
      </c>
      <c r="B2179" s="91" t="s">
        <v>1611</v>
      </c>
      <c r="C2179" s="118">
        <v>0</v>
      </c>
      <c r="D2179" s="102">
        <v>165214</v>
      </c>
      <c r="E2179" s="98" t="s">
        <v>901</v>
      </c>
      <c r="F2179" s="94" t="s">
        <v>902</v>
      </c>
      <c r="G2179" s="136"/>
    </row>
    <row r="2180" spans="1:7" ht="22.5">
      <c r="A2180" s="90">
        <v>540806</v>
      </c>
      <c r="B2180" s="91" t="s">
        <v>1611</v>
      </c>
      <c r="C2180" s="118">
        <v>0</v>
      </c>
      <c r="D2180" s="102">
        <v>281361</v>
      </c>
      <c r="E2180" s="98" t="s">
        <v>903</v>
      </c>
      <c r="F2180" s="94" t="s">
        <v>904</v>
      </c>
      <c r="G2180" s="136"/>
    </row>
    <row r="2181" spans="1:7" ht="22.5">
      <c r="A2181" s="90">
        <v>540806</v>
      </c>
      <c r="B2181" s="91" t="s">
        <v>1611</v>
      </c>
      <c r="C2181" s="118">
        <v>0</v>
      </c>
      <c r="D2181" s="102">
        <v>151372</v>
      </c>
      <c r="E2181" s="99">
        <v>215027050</v>
      </c>
      <c r="F2181" s="94" t="s">
        <v>905</v>
      </c>
      <c r="G2181" s="136"/>
    </row>
    <row r="2182" spans="1:7" ht="22.5">
      <c r="A2182" s="90">
        <v>540806</v>
      </c>
      <c r="B2182" s="91" t="s">
        <v>1611</v>
      </c>
      <c r="C2182" s="118">
        <v>0</v>
      </c>
      <c r="D2182" s="102">
        <v>275361</v>
      </c>
      <c r="E2182" s="98">
        <v>217327073</v>
      </c>
      <c r="F2182" s="94" t="s">
        <v>907</v>
      </c>
      <c r="G2182" s="136"/>
    </row>
    <row r="2183" spans="1:7" ht="22.5">
      <c r="A2183" s="90">
        <v>540806</v>
      </c>
      <c r="B2183" s="91" t="s">
        <v>1611</v>
      </c>
      <c r="C2183" s="118">
        <v>0</v>
      </c>
      <c r="D2183" s="102">
        <v>141037</v>
      </c>
      <c r="E2183" s="98" t="s">
        <v>908</v>
      </c>
      <c r="F2183" s="94" t="s">
        <v>909</v>
      </c>
      <c r="G2183" s="136"/>
    </row>
    <row r="2184" spans="1:7" ht="22.5">
      <c r="A2184" s="90">
        <v>540806</v>
      </c>
      <c r="B2184" s="91" t="s">
        <v>1611</v>
      </c>
      <c r="C2184" s="118">
        <v>0</v>
      </c>
      <c r="D2184" s="102">
        <v>323985</v>
      </c>
      <c r="E2184" s="99" t="s">
        <v>910</v>
      </c>
      <c r="F2184" s="94" t="s">
        <v>911</v>
      </c>
      <c r="G2184" s="136"/>
    </row>
    <row r="2185" spans="1:7" ht="22.5">
      <c r="A2185" s="90">
        <v>540806</v>
      </c>
      <c r="B2185" s="91" t="s">
        <v>1611</v>
      </c>
      <c r="C2185" s="118">
        <v>0</v>
      </c>
      <c r="D2185" s="102">
        <v>174894</v>
      </c>
      <c r="E2185" s="99" t="s">
        <v>1616</v>
      </c>
      <c r="F2185" s="94" t="s">
        <v>912</v>
      </c>
      <c r="G2185" s="136"/>
    </row>
    <row r="2186" spans="1:7" ht="22.5">
      <c r="A2186" s="90">
        <v>540806</v>
      </c>
      <c r="B2186" s="91" t="s">
        <v>1611</v>
      </c>
      <c r="C2186" s="118">
        <v>0</v>
      </c>
      <c r="D2186" s="102">
        <v>118173</v>
      </c>
      <c r="E2186" s="99" t="s">
        <v>913</v>
      </c>
      <c r="F2186" s="94" t="s">
        <v>914</v>
      </c>
      <c r="G2186" s="136"/>
    </row>
    <row r="2187" spans="1:7" ht="22.5">
      <c r="A2187" s="90">
        <v>540806</v>
      </c>
      <c r="B2187" s="91" t="s">
        <v>1611</v>
      </c>
      <c r="C2187" s="118">
        <v>0</v>
      </c>
      <c r="D2187" s="102">
        <v>115195</v>
      </c>
      <c r="E2187" s="98" t="s">
        <v>915</v>
      </c>
      <c r="F2187" s="94" t="s">
        <v>916</v>
      </c>
      <c r="G2187" s="136"/>
    </row>
    <row r="2188" spans="1:7" ht="22.5">
      <c r="A2188" s="90">
        <v>540806</v>
      </c>
      <c r="B2188" s="91" t="s">
        <v>1611</v>
      </c>
      <c r="C2188" s="118">
        <v>0</v>
      </c>
      <c r="D2188" s="102">
        <v>83543</v>
      </c>
      <c r="E2188" s="99" t="s">
        <v>917</v>
      </c>
      <c r="F2188" s="94" t="s">
        <v>918</v>
      </c>
      <c r="G2188" s="136"/>
    </row>
    <row r="2189" spans="1:7" ht="22.5">
      <c r="A2189" s="90">
        <v>540806</v>
      </c>
      <c r="B2189" s="91" t="s">
        <v>1611</v>
      </c>
      <c r="C2189" s="118">
        <v>0</v>
      </c>
      <c r="D2189" s="102">
        <v>231813</v>
      </c>
      <c r="E2189" s="99" t="s">
        <v>2357</v>
      </c>
      <c r="F2189" s="94" t="s">
        <v>919</v>
      </c>
      <c r="G2189" s="136"/>
    </row>
    <row r="2190" spans="1:7" ht="22.5">
      <c r="A2190" s="90">
        <v>540806</v>
      </c>
      <c r="B2190" s="91" t="s">
        <v>1611</v>
      </c>
      <c r="C2190" s="118">
        <v>0</v>
      </c>
      <c r="D2190" s="102">
        <v>83730</v>
      </c>
      <c r="E2190" s="99" t="s">
        <v>920</v>
      </c>
      <c r="F2190" s="94" t="s">
        <v>921</v>
      </c>
      <c r="G2190" s="136"/>
    </row>
    <row r="2191" spans="1:7" ht="22.5">
      <c r="A2191" s="90">
        <v>540806</v>
      </c>
      <c r="B2191" s="91" t="s">
        <v>1611</v>
      </c>
      <c r="C2191" s="118">
        <v>0</v>
      </c>
      <c r="D2191" s="102">
        <v>191238</v>
      </c>
      <c r="E2191" s="99" t="s">
        <v>922</v>
      </c>
      <c r="F2191" s="94" t="s">
        <v>923</v>
      </c>
      <c r="G2191" s="136"/>
    </row>
    <row r="2192" spans="1:7" ht="22.5">
      <c r="A2192" s="90">
        <v>540806</v>
      </c>
      <c r="B2192" s="91" t="s">
        <v>1611</v>
      </c>
      <c r="C2192" s="118">
        <v>0</v>
      </c>
      <c r="D2192" s="102">
        <v>483847</v>
      </c>
      <c r="E2192" s="99">
        <v>216127361</v>
      </c>
      <c r="F2192" s="94" t="s">
        <v>924</v>
      </c>
      <c r="G2192" s="136"/>
    </row>
    <row r="2193" spans="1:7" ht="22.5">
      <c r="A2193" s="90">
        <v>540806</v>
      </c>
      <c r="B2193" s="91" t="s">
        <v>1611</v>
      </c>
      <c r="C2193" s="118">
        <v>0</v>
      </c>
      <c r="D2193" s="102">
        <v>45091</v>
      </c>
      <c r="E2193" s="99">
        <v>217227372</v>
      </c>
      <c r="F2193" s="94" t="s">
        <v>925</v>
      </c>
      <c r="G2193" s="136"/>
    </row>
    <row r="2194" spans="1:7" ht="22.5">
      <c r="A2194" s="90">
        <v>540806</v>
      </c>
      <c r="B2194" s="91" t="s">
        <v>1611</v>
      </c>
      <c r="C2194" s="118">
        <v>0</v>
      </c>
      <c r="D2194" s="102">
        <v>161137</v>
      </c>
      <c r="E2194" s="99">
        <v>211327413</v>
      </c>
      <c r="F2194" s="94" t="s">
        <v>926</v>
      </c>
      <c r="G2194" s="136"/>
    </row>
    <row r="2195" spans="1:7" ht="22.5">
      <c r="A2195" s="90">
        <v>540806</v>
      </c>
      <c r="B2195" s="91" t="s">
        <v>1611</v>
      </c>
      <c r="C2195" s="118">
        <v>0</v>
      </c>
      <c r="D2195" s="102">
        <v>236543</v>
      </c>
      <c r="E2195" s="98">
        <v>212527425</v>
      </c>
      <c r="F2195" s="94" t="s">
        <v>927</v>
      </c>
      <c r="G2195" s="136"/>
    </row>
    <row r="2196" spans="1:7" ht="22.5">
      <c r="A2196" s="90">
        <v>540806</v>
      </c>
      <c r="B2196" s="91" t="s">
        <v>1611</v>
      </c>
      <c r="C2196" s="118">
        <v>0</v>
      </c>
      <c r="D2196" s="102">
        <v>207620</v>
      </c>
      <c r="E2196" s="98">
        <v>213027430</v>
      </c>
      <c r="F2196" s="94" t="s">
        <v>928</v>
      </c>
      <c r="G2196" s="136"/>
    </row>
    <row r="2197" spans="1:7" ht="22.5">
      <c r="A2197" s="90">
        <v>540806</v>
      </c>
      <c r="B2197" s="91" t="s">
        <v>1611</v>
      </c>
      <c r="C2197" s="118">
        <v>0</v>
      </c>
      <c r="D2197" s="102">
        <v>206394</v>
      </c>
      <c r="E2197" s="98">
        <v>215027450</v>
      </c>
      <c r="F2197" s="94" t="s">
        <v>929</v>
      </c>
      <c r="G2197" s="136"/>
    </row>
    <row r="2198" spans="1:7" ht="22.5">
      <c r="A2198" s="90">
        <v>540806</v>
      </c>
      <c r="B2198" s="91" t="s">
        <v>1611</v>
      </c>
      <c r="C2198" s="118">
        <v>0</v>
      </c>
      <c r="D2198" s="102">
        <v>139708</v>
      </c>
      <c r="E2198" s="98">
        <v>219127491</v>
      </c>
      <c r="F2198" s="94" t="s">
        <v>930</v>
      </c>
      <c r="G2198" s="136"/>
    </row>
    <row r="2199" spans="1:7" ht="22.5">
      <c r="A2199" s="90">
        <v>540806</v>
      </c>
      <c r="B2199" s="91" t="s">
        <v>1611</v>
      </c>
      <c r="C2199" s="118">
        <v>0</v>
      </c>
      <c r="D2199" s="102">
        <v>120559</v>
      </c>
      <c r="E2199" s="99">
        <v>219527495</v>
      </c>
      <c r="F2199" s="94" t="s">
        <v>931</v>
      </c>
      <c r="G2199" s="136"/>
    </row>
    <row r="2200" spans="1:7" ht="22.5">
      <c r="A2200" s="90">
        <v>540806</v>
      </c>
      <c r="B2200" s="91" t="s">
        <v>1611</v>
      </c>
      <c r="C2200" s="118">
        <v>0</v>
      </c>
      <c r="D2200" s="102">
        <v>94033</v>
      </c>
      <c r="E2200" s="99">
        <v>218027580</v>
      </c>
      <c r="F2200" s="94" t="s">
        <v>932</v>
      </c>
      <c r="G2200" s="136"/>
    </row>
    <row r="2201" spans="1:7" ht="22.5">
      <c r="A2201" s="90">
        <v>540806</v>
      </c>
      <c r="B2201" s="91" t="s">
        <v>1611</v>
      </c>
      <c r="C2201" s="118">
        <v>0</v>
      </c>
      <c r="D2201" s="102">
        <v>168707</v>
      </c>
      <c r="E2201" s="99">
        <v>210027600</v>
      </c>
      <c r="F2201" s="94" t="s">
        <v>933</v>
      </c>
      <c r="G2201" s="136"/>
    </row>
    <row r="2202" spans="1:7" ht="22.5">
      <c r="A2202" s="90">
        <v>540806</v>
      </c>
      <c r="B2202" s="91" t="s">
        <v>1611</v>
      </c>
      <c r="C2202" s="118">
        <v>0</v>
      </c>
      <c r="D2202" s="102">
        <v>451965</v>
      </c>
      <c r="E2202" s="99">
        <v>211417614</v>
      </c>
      <c r="F2202" s="94" t="s">
        <v>934</v>
      </c>
      <c r="G2202" s="136"/>
    </row>
    <row r="2203" spans="1:7" ht="22.5">
      <c r="A2203" s="90">
        <v>540806</v>
      </c>
      <c r="B2203" s="91" t="s">
        <v>1611</v>
      </c>
      <c r="C2203" s="118">
        <v>0</v>
      </c>
      <c r="D2203" s="102">
        <v>67526</v>
      </c>
      <c r="E2203" s="99">
        <v>216027660</v>
      </c>
      <c r="F2203" s="94" t="s">
        <v>935</v>
      </c>
      <c r="G2203" s="136"/>
    </row>
    <row r="2204" spans="1:7" ht="22.5">
      <c r="A2204" s="90">
        <v>540806</v>
      </c>
      <c r="B2204" s="91" t="s">
        <v>1611</v>
      </c>
      <c r="C2204" s="118">
        <v>0</v>
      </c>
      <c r="D2204" s="102">
        <v>61326</v>
      </c>
      <c r="E2204" s="99">
        <v>214527745</v>
      </c>
      <c r="F2204" s="94" t="s">
        <v>936</v>
      </c>
      <c r="G2204" s="136"/>
    </row>
    <row r="2205" spans="1:7" ht="22.5">
      <c r="A2205" s="90">
        <v>540806</v>
      </c>
      <c r="B2205" s="91" t="s">
        <v>1611</v>
      </c>
      <c r="C2205" s="118">
        <v>0</v>
      </c>
      <c r="D2205" s="102">
        <v>354111</v>
      </c>
      <c r="E2205" s="98" t="s">
        <v>937</v>
      </c>
      <c r="F2205" s="94" t="s">
        <v>938</v>
      </c>
      <c r="G2205" s="136"/>
    </row>
    <row r="2206" spans="1:7" ht="22.5">
      <c r="A2206" s="90">
        <v>540806</v>
      </c>
      <c r="B2206" s="91" t="s">
        <v>1611</v>
      </c>
      <c r="C2206" s="118">
        <v>0</v>
      </c>
      <c r="D2206" s="102">
        <v>189639</v>
      </c>
      <c r="E2206" s="98">
        <v>210027800</v>
      </c>
      <c r="F2206" s="94" t="s">
        <v>939</v>
      </c>
      <c r="G2206" s="136"/>
    </row>
    <row r="2207" spans="1:7" ht="22.5">
      <c r="A2207" s="90">
        <v>540806</v>
      </c>
      <c r="B2207" s="91" t="s">
        <v>1611</v>
      </c>
      <c r="C2207" s="118">
        <v>0</v>
      </c>
      <c r="D2207" s="102">
        <v>94129</v>
      </c>
      <c r="E2207" s="98">
        <v>211027810</v>
      </c>
      <c r="F2207" s="94" t="s">
        <v>940</v>
      </c>
      <c r="G2207" s="136"/>
    </row>
    <row r="2208" spans="1:7" ht="22.5">
      <c r="A2208" s="90">
        <v>540806</v>
      </c>
      <c r="B2208" s="91" t="s">
        <v>1611</v>
      </c>
      <c r="C2208" s="118">
        <v>0</v>
      </c>
      <c r="D2208" s="102">
        <v>250607</v>
      </c>
      <c r="E2208" s="99" t="s">
        <v>941</v>
      </c>
      <c r="F2208" s="94" t="s">
        <v>942</v>
      </c>
      <c r="G2208" s="136"/>
    </row>
    <row r="2209" spans="1:7" ht="22.5">
      <c r="A2209" s="90">
        <v>540806</v>
      </c>
      <c r="B2209" s="91" t="s">
        <v>1611</v>
      </c>
      <c r="C2209" s="118">
        <v>0</v>
      </c>
      <c r="D2209" s="102">
        <v>98481</v>
      </c>
      <c r="E2209" s="99" t="s">
        <v>943</v>
      </c>
      <c r="F2209" s="94" t="s">
        <v>944</v>
      </c>
      <c r="G2209" s="136"/>
    </row>
    <row r="2210" spans="1:7" ht="22.5">
      <c r="A2210" s="90">
        <v>540806</v>
      </c>
      <c r="B2210" s="91" t="s">
        <v>1611</v>
      </c>
      <c r="C2210" s="118">
        <v>0</v>
      </c>
      <c r="D2210" s="102">
        <v>182063</v>
      </c>
      <c r="E2210" s="99" t="s">
        <v>945</v>
      </c>
      <c r="F2210" s="94" t="s">
        <v>946</v>
      </c>
      <c r="G2210" s="136"/>
    </row>
    <row r="2211" spans="1:7" ht="22.5">
      <c r="A2211" s="90">
        <v>540806</v>
      </c>
      <c r="B2211" s="91" t="s">
        <v>1611</v>
      </c>
      <c r="C2211" s="118">
        <v>0</v>
      </c>
      <c r="D2211" s="102">
        <v>258626</v>
      </c>
      <c r="E2211" s="99" t="s">
        <v>947</v>
      </c>
      <c r="F2211" s="94" t="s">
        <v>948</v>
      </c>
      <c r="G2211" s="136"/>
    </row>
    <row r="2212" spans="1:7" ht="22.5">
      <c r="A2212" s="90">
        <v>540806</v>
      </c>
      <c r="B2212" s="91" t="s">
        <v>1611</v>
      </c>
      <c r="C2212" s="118">
        <v>0</v>
      </c>
      <c r="D2212" s="102">
        <v>43739</v>
      </c>
      <c r="E2212" s="99" t="s">
        <v>949</v>
      </c>
      <c r="F2212" s="94" t="s">
        <v>950</v>
      </c>
      <c r="G2212" s="136"/>
    </row>
    <row r="2213" spans="1:7" ht="22.5">
      <c r="A2213" s="90">
        <v>540806</v>
      </c>
      <c r="B2213" s="91" t="s">
        <v>1611</v>
      </c>
      <c r="C2213" s="118">
        <v>0</v>
      </c>
      <c r="D2213" s="102">
        <v>90320</v>
      </c>
      <c r="E2213" s="99" t="s">
        <v>951</v>
      </c>
      <c r="F2213" s="94" t="s">
        <v>952</v>
      </c>
      <c r="G2213" s="136"/>
    </row>
    <row r="2214" spans="1:7" ht="22.5">
      <c r="A2214" s="90">
        <v>540806</v>
      </c>
      <c r="B2214" s="91" t="s">
        <v>1611</v>
      </c>
      <c r="C2214" s="118">
        <v>0</v>
      </c>
      <c r="D2214" s="102">
        <v>333660</v>
      </c>
      <c r="E2214" s="99" t="s">
        <v>953</v>
      </c>
      <c r="F2214" s="94" t="s">
        <v>954</v>
      </c>
      <c r="G2214" s="136"/>
    </row>
    <row r="2215" spans="1:7" ht="22.5">
      <c r="A2215" s="90">
        <v>540806</v>
      </c>
      <c r="B2215" s="91" t="s">
        <v>1611</v>
      </c>
      <c r="C2215" s="118">
        <v>0</v>
      </c>
      <c r="D2215" s="102">
        <v>108450</v>
      </c>
      <c r="E2215" s="99" t="s">
        <v>955</v>
      </c>
      <c r="F2215" s="94" t="s">
        <v>956</v>
      </c>
      <c r="G2215" s="136"/>
    </row>
    <row r="2216" spans="1:7" ht="22.5">
      <c r="A2216" s="90">
        <v>540806</v>
      </c>
      <c r="B2216" s="91" t="s">
        <v>1611</v>
      </c>
      <c r="C2216" s="118">
        <v>0</v>
      </c>
      <c r="D2216" s="102">
        <v>35526</v>
      </c>
      <c r="E2216" s="99">
        <v>214441244</v>
      </c>
      <c r="F2216" s="94" t="s">
        <v>957</v>
      </c>
      <c r="G2216" s="136"/>
    </row>
    <row r="2217" spans="1:7" ht="22.5">
      <c r="A2217" s="90">
        <v>540806</v>
      </c>
      <c r="B2217" s="91" t="s">
        <v>1611</v>
      </c>
      <c r="C2217" s="118">
        <v>0</v>
      </c>
      <c r="D2217" s="102">
        <v>690812</v>
      </c>
      <c r="E2217" s="99" t="s">
        <v>958</v>
      </c>
      <c r="F2217" s="94" t="s">
        <v>959</v>
      </c>
      <c r="G2217" s="136"/>
    </row>
    <row r="2218" spans="1:7" ht="22.5">
      <c r="A2218" s="90">
        <v>540806</v>
      </c>
      <c r="B2218" s="91" t="s">
        <v>1611</v>
      </c>
      <c r="C2218" s="118">
        <v>0</v>
      </c>
      <c r="D2218" s="102">
        <v>297431</v>
      </c>
      <c r="E2218" s="98" t="s">
        <v>960</v>
      </c>
      <c r="F2218" s="94" t="s">
        <v>961</v>
      </c>
      <c r="G2218" s="136"/>
    </row>
    <row r="2219" spans="1:7" ht="22.5">
      <c r="A2219" s="90">
        <v>540806</v>
      </c>
      <c r="B2219" s="91" t="s">
        <v>1611</v>
      </c>
      <c r="C2219" s="118">
        <v>0</v>
      </c>
      <c r="D2219" s="102">
        <v>184888</v>
      </c>
      <c r="E2219" s="98" t="s">
        <v>962</v>
      </c>
      <c r="F2219" s="94" t="s">
        <v>96</v>
      </c>
      <c r="G2219" s="136"/>
    </row>
    <row r="2220" spans="1:7" ht="22.5">
      <c r="A2220" s="90">
        <v>540806</v>
      </c>
      <c r="B2220" s="91" t="s">
        <v>1611</v>
      </c>
      <c r="C2220" s="118">
        <v>0</v>
      </c>
      <c r="D2220" s="102">
        <v>73373</v>
      </c>
      <c r="E2220" s="98" t="s">
        <v>963</v>
      </c>
      <c r="F2220" s="94" t="s">
        <v>964</v>
      </c>
      <c r="G2220" s="136"/>
    </row>
    <row r="2221" spans="1:7" ht="22.5">
      <c r="A2221" s="90">
        <v>540806</v>
      </c>
      <c r="B2221" s="91" t="s">
        <v>1611</v>
      </c>
      <c r="C2221" s="118">
        <v>0</v>
      </c>
      <c r="D2221" s="102">
        <v>133750</v>
      </c>
      <c r="E2221" s="98" t="s">
        <v>965</v>
      </c>
      <c r="F2221" s="94" t="s">
        <v>966</v>
      </c>
      <c r="G2221" s="136"/>
    </row>
    <row r="2222" spans="1:7" ht="22.5">
      <c r="A2222" s="90">
        <v>540806</v>
      </c>
      <c r="B2222" s="91" t="s">
        <v>1611</v>
      </c>
      <c r="C2222" s="118">
        <v>0</v>
      </c>
      <c r="D2222" s="102">
        <v>229651</v>
      </c>
      <c r="E2222" s="98" t="s">
        <v>967</v>
      </c>
      <c r="F2222" s="94" t="s">
        <v>968</v>
      </c>
      <c r="G2222" s="136"/>
    </row>
    <row r="2223" spans="1:7" ht="22.5">
      <c r="A2223" s="90">
        <v>540806</v>
      </c>
      <c r="B2223" s="91" t="s">
        <v>1611</v>
      </c>
      <c r="C2223" s="118">
        <v>0</v>
      </c>
      <c r="D2223" s="102">
        <v>144498</v>
      </c>
      <c r="E2223" s="98" t="s">
        <v>969</v>
      </c>
      <c r="F2223" s="94" t="s">
        <v>970</v>
      </c>
      <c r="G2223" s="136"/>
    </row>
    <row r="2224" spans="1:7" ht="22.5">
      <c r="A2224" s="90">
        <v>540806</v>
      </c>
      <c r="B2224" s="91" t="s">
        <v>1611</v>
      </c>
      <c r="C2224" s="118">
        <v>0</v>
      </c>
      <c r="D2224" s="102">
        <v>572534</v>
      </c>
      <c r="E2224" s="98" t="s">
        <v>971</v>
      </c>
      <c r="F2224" s="94" t="s">
        <v>972</v>
      </c>
      <c r="G2224" s="136"/>
    </row>
    <row r="2225" spans="1:7" ht="22.5">
      <c r="A2225" s="90">
        <v>540806</v>
      </c>
      <c r="B2225" s="91" t="s">
        <v>1611</v>
      </c>
      <c r="C2225" s="118">
        <v>0</v>
      </c>
      <c r="D2225" s="102">
        <v>82776</v>
      </c>
      <c r="E2225" s="98">
        <v>218341483</v>
      </c>
      <c r="F2225" s="94" t="s">
        <v>973</v>
      </c>
      <c r="G2225" s="136"/>
    </row>
    <row r="2226" spans="1:7" ht="22.5">
      <c r="A2226" s="90">
        <v>540806</v>
      </c>
      <c r="B2226" s="91" t="s">
        <v>1611</v>
      </c>
      <c r="C2226" s="118">
        <v>0</v>
      </c>
      <c r="D2226" s="102">
        <v>100983</v>
      </c>
      <c r="E2226" s="98" t="s">
        <v>974</v>
      </c>
      <c r="F2226" s="94" t="s">
        <v>975</v>
      </c>
      <c r="G2226" s="136"/>
    </row>
    <row r="2227" spans="1:7" ht="22.5">
      <c r="A2227" s="90">
        <v>540806</v>
      </c>
      <c r="B2227" s="91" t="s">
        <v>1611</v>
      </c>
      <c r="C2227" s="118">
        <v>0</v>
      </c>
      <c r="D2227" s="102">
        <v>62757</v>
      </c>
      <c r="E2227" s="98" t="s">
        <v>976</v>
      </c>
      <c r="F2227" s="94" t="s">
        <v>977</v>
      </c>
      <c r="G2227" s="136"/>
    </row>
    <row r="2228" spans="1:7" ht="22.5">
      <c r="A2228" s="90">
        <v>540806</v>
      </c>
      <c r="B2228" s="91" t="s">
        <v>1611</v>
      </c>
      <c r="C2228" s="118">
        <v>0</v>
      </c>
      <c r="D2228" s="102">
        <v>245935</v>
      </c>
      <c r="E2228" s="98" t="s">
        <v>978</v>
      </c>
      <c r="F2228" s="94" t="s">
        <v>979</v>
      </c>
      <c r="G2228" s="136"/>
    </row>
    <row r="2229" spans="1:7" ht="22.5">
      <c r="A2229" s="90">
        <v>540806</v>
      </c>
      <c r="B2229" s="91" t="s">
        <v>1611</v>
      </c>
      <c r="C2229" s="118">
        <v>0</v>
      </c>
      <c r="D2229" s="102">
        <v>111449</v>
      </c>
      <c r="E2229" s="98" t="s">
        <v>980</v>
      </c>
      <c r="F2229" s="94" t="s">
        <v>534</v>
      </c>
      <c r="G2229" s="136"/>
    </row>
    <row r="2230" spans="1:7" ht="22.5">
      <c r="A2230" s="90">
        <v>540806</v>
      </c>
      <c r="B2230" s="91" t="s">
        <v>1611</v>
      </c>
      <c r="C2230" s="118">
        <v>0</v>
      </c>
      <c r="D2230" s="102">
        <v>136219</v>
      </c>
      <c r="E2230" s="98">
        <v>214841548</v>
      </c>
      <c r="F2230" s="94" t="s">
        <v>981</v>
      </c>
      <c r="G2230" s="136"/>
    </row>
    <row r="2231" spans="1:7" ht="22.5">
      <c r="A2231" s="90">
        <v>540806</v>
      </c>
      <c r="B2231" s="91" t="s">
        <v>1611</v>
      </c>
      <c r="C2231" s="118">
        <v>0</v>
      </c>
      <c r="D2231" s="102">
        <v>1062870</v>
      </c>
      <c r="E2231" s="98" t="s">
        <v>982</v>
      </c>
      <c r="F2231" s="94" t="s">
        <v>983</v>
      </c>
      <c r="G2231" s="136"/>
    </row>
    <row r="2232" spans="1:7" ht="22.5">
      <c r="A2232" s="90">
        <v>540806</v>
      </c>
      <c r="B2232" s="91" t="s">
        <v>1611</v>
      </c>
      <c r="C2232" s="118">
        <v>0</v>
      </c>
      <c r="D2232" s="102">
        <v>195913</v>
      </c>
      <c r="E2232" s="98" t="s">
        <v>984</v>
      </c>
      <c r="F2232" s="94" t="s">
        <v>985</v>
      </c>
      <c r="G2232" s="136"/>
    </row>
    <row r="2233" spans="1:7" ht="22.5">
      <c r="A2233" s="90">
        <v>540806</v>
      </c>
      <c r="B2233" s="91" t="s">
        <v>1611</v>
      </c>
      <c r="C2233" s="118">
        <v>0</v>
      </c>
      <c r="D2233" s="102">
        <v>102320</v>
      </c>
      <c r="E2233" s="98" t="s">
        <v>986</v>
      </c>
      <c r="F2233" s="94" t="s">
        <v>987</v>
      </c>
      <c r="G2233" s="136"/>
    </row>
    <row r="2234" spans="1:7" ht="22.5">
      <c r="A2234" s="90">
        <v>540806</v>
      </c>
      <c r="B2234" s="91" t="s">
        <v>1611</v>
      </c>
      <c r="C2234" s="118">
        <v>0</v>
      </c>
      <c r="D2234" s="102">
        <v>367301</v>
      </c>
      <c r="E2234" s="98" t="s">
        <v>988</v>
      </c>
      <c r="F2234" s="94" t="s">
        <v>989</v>
      </c>
      <c r="G2234" s="136"/>
    </row>
    <row r="2235" spans="1:7" ht="22.5">
      <c r="A2235" s="90">
        <v>540806</v>
      </c>
      <c r="B2235" s="91" t="s">
        <v>1611</v>
      </c>
      <c r="C2235" s="118">
        <v>0</v>
      </c>
      <c r="D2235" s="102">
        <v>113864</v>
      </c>
      <c r="E2235" s="98" t="s">
        <v>2582</v>
      </c>
      <c r="F2235" s="94" t="s">
        <v>484</v>
      </c>
      <c r="G2235" s="136"/>
    </row>
    <row r="2236" spans="1:7" ht="22.5">
      <c r="A2236" s="90">
        <v>540806</v>
      </c>
      <c r="B2236" s="91" t="s">
        <v>1611</v>
      </c>
      <c r="C2236" s="118">
        <v>0</v>
      </c>
      <c r="D2236" s="102">
        <v>167018</v>
      </c>
      <c r="E2236" s="98" t="s">
        <v>990</v>
      </c>
      <c r="F2236" s="94" t="s">
        <v>991</v>
      </c>
      <c r="G2236" s="136"/>
    </row>
    <row r="2237" spans="1:7" ht="22.5">
      <c r="A2237" s="90">
        <v>540806</v>
      </c>
      <c r="B2237" s="91" t="s">
        <v>1611</v>
      </c>
      <c r="C2237" s="118">
        <v>0</v>
      </c>
      <c r="D2237" s="102">
        <v>135430</v>
      </c>
      <c r="E2237" s="98">
        <v>219141791</v>
      </c>
      <c r="F2237" s="94" t="s">
        <v>992</v>
      </c>
      <c r="G2237" s="136"/>
    </row>
    <row r="2238" spans="1:7" ht="22.5">
      <c r="A2238" s="90">
        <v>540806</v>
      </c>
      <c r="B2238" s="91" t="s">
        <v>1611</v>
      </c>
      <c r="C2238" s="118">
        <v>0</v>
      </c>
      <c r="D2238" s="102">
        <v>104104</v>
      </c>
      <c r="E2238" s="98" t="s">
        <v>2643</v>
      </c>
      <c r="F2238" s="94" t="s">
        <v>993</v>
      </c>
      <c r="G2238" s="136"/>
    </row>
    <row r="2239" spans="1:7" ht="22.5">
      <c r="A2239" s="90">
        <v>540806</v>
      </c>
      <c r="B2239" s="91" t="s">
        <v>1611</v>
      </c>
      <c r="C2239" s="118">
        <v>0</v>
      </c>
      <c r="D2239" s="102">
        <v>173477</v>
      </c>
      <c r="E2239" s="98" t="s">
        <v>994</v>
      </c>
      <c r="F2239" s="94" t="s">
        <v>995</v>
      </c>
      <c r="G2239" s="136"/>
    </row>
    <row r="2240" spans="1:7" ht="22.5">
      <c r="A2240" s="90">
        <v>540806</v>
      </c>
      <c r="B2240" s="91" t="s">
        <v>1611</v>
      </c>
      <c r="C2240" s="118">
        <v>0</v>
      </c>
      <c r="D2240" s="102">
        <v>82788</v>
      </c>
      <c r="E2240" s="98" t="s">
        <v>996</v>
      </c>
      <c r="F2240" s="94" t="s">
        <v>997</v>
      </c>
      <c r="G2240" s="136"/>
    </row>
    <row r="2241" spans="1:7" ht="22.5">
      <c r="A2241" s="90">
        <v>540806</v>
      </c>
      <c r="B2241" s="91" t="s">
        <v>1611</v>
      </c>
      <c r="C2241" s="118">
        <v>0</v>
      </c>
      <c r="D2241" s="102">
        <v>206095</v>
      </c>
      <c r="E2241" s="98" t="s">
        <v>998</v>
      </c>
      <c r="F2241" s="94" t="s">
        <v>999</v>
      </c>
      <c r="G2241" s="136"/>
    </row>
    <row r="2242" spans="1:7" ht="22.5">
      <c r="A2242" s="90">
        <v>540806</v>
      </c>
      <c r="B2242" s="91" t="s">
        <v>1611</v>
      </c>
      <c r="C2242" s="118">
        <v>0</v>
      </c>
      <c r="D2242" s="102">
        <v>84645</v>
      </c>
      <c r="E2242" s="98" t="s">
        <v>1000</v>
      </c>
      <c r="F2242" s="94" t="s">
        <v>1001</v>
      </c>
      <c r="G2242" s="136"/>
    </row>
    <row r="2243" spans="1:7" ht="22.5">
      <c r="A2243" s="90">
        <v>540806</v>
      </c>
      <c r="B2243" s="91" t="s">
        <v>1611</v>
      </c>
      <c r="C2243" s="118">
        <v>0</v>
      </c>
      <c r="D2243" s="102">
        <v>94808</v>
      </c>
      <c r="E2243" s="98" t="s">
        <v>1002</v>
      </c>
      <c r="F2243" s="94" t="s">
        <v>1003</v>
      </c>
      <c r="G2243" s="136"/>
    </row>
    <row r="2244" spans="1:7" ht="22.5">
      <c r="A2244" s="90">
        <v>540806</v>
      </c>
      <c r="B2244" s="91" t="s">
        <v>1611</v>
      </c>
      <c r="C2244" s="118">
        <v>0</v>
      </c>
      <c r="D2244" s="102">
        <v>1608304</v>
      </c>
      <c r="E2244" s="99" t="s">
        <v>1004</v>
      </c>
      <c r="F2244" s="94" t="s">
        <v>1005</v>
      </c>
      <c r="G2244" s="136"/>
    </row>
    <row r="2245" spans="1:7" ht="22.5">
      <c r="A2245" s="90">
        <v>540806</v>
      </c>
      <c r="B2245" s="91" t="s">
        <v>1611</v>
      </c>
      <c r="C2245" s="118">
        <v>0</v>
      </c>
      <c r="D2245" s="102">
        <v>154686</v>
      </c>
      <c r="E2245" s="99" t="s">
        <v>1006</v>
      </c>
      <c r="F2245" s="94" t="s">
        <v>544</v>
      </c>
      <c r="G2245" s="136"/>
    </row>
    <row r="2246" spans="1:7" ht="22.5">
      <c r="A2246" s="90">
        <v>540806</v>
      </c>
      <c r="B2246" s="91" t="s">
        <v>1611</v>
      </c>
      <c r="C2246" s="118">
        <v>0</v>
      </c>
      <c r="D2246" s="102">
        <v>275624</v>
      </c>
      <c r="E2246" s="99" t="s">
        <v>1007</v>
      </c>
      <c r="F2246" s="94" t="s">
        <v>1008</v>
      </c>
      <c r="G2246" s="136"/>
    </row>
    <row r="2247" spans="1:7" ht="22.5">
      <c r="A2247" s="90">
        <v>540806</v>
      </c>
      <c r="B2247" s="91" t="s">
        <v>1611</v>
      </c>
      <c r="C2247" s="118">
        <v>0</v>
      </c>
      <c r="D2247" s="102">
        <v>255424</v>
      </c>
      <c r="E2247" s="98" t="s">
        <v>1009</v>
      </c>
      <c r="F2247" s="94" t="s">
        <v>1010</v>
      </c>
      <c r="G2247" s="136"/>
    </row>
    <row r="2248" spans="1:7" ht="22.5">
      <c r="A2248" s="90">
        <v>540806</v>
      </c>
      <c r="B2248" s="91" t="s">
        <v>1611</v>
      </c>
      <c r="C2248" s="118">
        <v>0</v>
      </c>
      <c r="D2248" s="102">
        <v>86117</v>
      </c>
      <c r="E2248" s="99" t="s">
        <v>1011</v>
      </c>
      <c r="F2248" s="94" t="s">
        <v>1012</v>
      </c>
      <c r="G2248" s="136"/>
    </row>
    <row r="2249" spans="1:7" ht="22.5">
      <c r="A2249" s="90">
        <v>540806</v>
      </c>
      <c r="B2249" s="91" t="s">
        <v>1611</v>
      </c>
      <c r="C2249" s="118">
        <v>0</v>
      </c>
      <c r="D2249" s="102">
        <v>65600</v>
      </c>
      <c r="E2249" s="99" t="s">
        <v>1013</v>
      </c>
      <c r="F2249" s="94" t="s">
        <v>1014</v>
      </c>
      <c r="G2249" s="136"/>
    </row>
    <row r="2250" spans="1:7" ht="22.5">
      <c r="A2250" s="90">
        <v>540806</v>
      </c>
      <c r="B2250" s="91" t="s">
        <v>1611</v>
      </c>
      <c r="C2250" s="118">
        <v>0</v>
      </c>
      <c r="D2250" s="102">
        <v>385158</v>
      </c>
      <c r="E2250" s="99" t="s">
        <v>1015</v>
      </c>
      <c r="F2250" s="94" t="s">
        <v>1016</v>
      </c>
      <c r="G2250" s="136"/>
    </row>
    <row r="2251" spans="1:7" ht="22.5">
      <c r="A2251" s="90">
        <v>540806</v>
      </c>
      <c r="B2251" s="91" t="s">
        <v>1611</v>
      </c>
      <c r="C2251" s="118">
        <v>0</v>
      </c>
      <c r="D2251" s="102">
        <v>131250</v>
      </c>
      <c r="E2251" s="99" t="s">
        <v>1017</v>
      </c>
      <c r="F2251" s="94" t="s">
        <v>1018</v>
      </c>
      <c r="G2251" s="136"/>
    </row>
    <row r="2252" spans="1:7" ht="22.5">
      <c r="A2252" s="90">
        <v>540806</v>
      </c>
      <c r="B2252" s="91" t="s">
        <v>1611</v>
      </c>
      <c r="C2252" s="118">
        <v>0</v>
      </c>
      <c r="D2252" s="102">
        <v>36607</v>
      </c>
      <c r="E2252" s="99" t="s">
        <v>1019</v>
      </c>
      <c r="F2252" s="94" t="s">
        <v>1020</v>
      </c>
      <c r="G2252" s="136"/>
    </row>
    <row r="2253" spans="1:7" ht="22.5">
      <c r="A2253" s="90">
        <v>540806</v>
      </c>
      <c r="B2253" s="91" t="s">
        <v>1611</v>
      </c>
      <c r="C2253" s="118">
        <v>0</v>
      </c>
      <c r="D2253" s="102">
        <v>590849</v>
      </c>
      <c r="E2253" s="99" t="s">
        <v>1021</v>
      </c>
      <c r="F2253" s="94" t="s">
        <v>630</v>
      </c>
      <c r="G2253" s="136"/>
    </row>
    <row r="2254" spans="1:7" ht="22.5">
      <c r="A2254" s="90">
        <v>540806</v>
      </c>
      <c r="B2254" s="91" t="s">
        <v>1611</v>
      </c>
      <c r="C2254" s="118">
        <v>0</v>
      </c>
      <c r="D2254" s="102">
        <v>406978</v>
      </c>
      <c r="E2254" s="99" t="s">
        <v>1022</v>
      </c>
      <c r="F2254" s="94" t="s">
        <v>1023</v>
      </c>
      <c r="G2254" s="136"/>
    </row>
    <row r="2255" spans="1:7" ht="22.5">
      <c r="A2255" s="90">
        <v>540806</v>
      </c>
      <c r="B2255" s="91" t="s">
        <v>1611</v>
      </c>
      <c r="C2255" s="118">
        <v>0</v>
      </c>
      <c r="D2255" s="102">
        <v>886561</v>
      </c>
      <c r="E2255" s="99" t="s">
        <v>1024</v>
      </c>
      <c r="F2255" s="94" t="s">
        <v>1025</v>
      </c>
      <c r="G2255" s="136"/>
    </row>
    <row r="2256" spans="1:7" ht="22.5">
      <c r="A2256" s="90">
        <v>540806</v>
      </c>
      <c r="B2256" s="91" t="s">
        <v>1611</v>
      </c>
      <c r="C2256" s="118">
        <v>0</v>
      </c>
      <c r="D2256" s="102">
        <v>104478</v>
      </c>
      <c r="E2256" s="99" t="s">
        <v>1026</v>
      </c>
      <c r="F2256" s="94" t="s">
        <v>1027</v>
      </c>
      <c r="G2256" s="136"/>
    </row>
    <row r="2257" spans="1:7" ht="22.5">
      <c r="A2257" s="90">
        <v>540806</v>
      </c>
      <c r="B2257" s="91" t="s">
        <v>1611</v>
      </c>
      <c r="C2257" s="118">
        <v>0</v>
      </c>
      <c r="D2257" s="102">
        <v>243343</v>
      </c>
      <c r="E2257" s="99" t="s">
        <v>1028</v>
      </c>
      <c r="F2257" s="94" t="s">
        <v>335</v>
      </c>
      <c r="G2257" s="136"/>
    </row>
    <row r="2258" spans="1:7" ht="22.5">
      <c r="A2258" s="90">
        <v>540806</v>
      </c>
      <c r="B2258" s="91" t="s">
        <v>1611</v>
      </c>
      <c r="C2258" s="118">
        <v>0</v>
      </c>
      <c r="D2258" s="102">
        <v>311573</v>
      </c>
      <c r="E2258" s="98" t="s">
        <v>1029</v>
      </c>
      <c r="F2258" s="94" t="s">
        <v>1030</v>
      </c>
      <c r="G2258" s="136"/>
    </row>
    <row r="2259" spans="1:7" ht="22.5">
      <c r="A2259" s="90">
        <v>540806</v>
      </c>
      <c r="B2259" s="91" t="s">
        <v>1611</v>
      </c>
      <c r="C2259" s="118">
        <v>0</v>
      </c>
      <c r="D2259" s="102">
        <v>514228</v>
      </c>
      <c r="E2259" s="98" t="s">
        <v>1031</v>
      </c>
      <c r="F2259" s="94" t="s">
        <v>1032</v>
      </c>
      <c r="G2259" s="136"/>
    </row>
    <row r="2260" spans="1:7" ht="22.5">
      <c r="A2260" s="90">
        <v>540806</v>
      </c>
      <c r="B2260" s="91" t="s">
        <v>1611</v>
      </c>
      <c r="C2260" s="118">
        <v>0</v>
      </c>
      <c r="D2260" s="102">
        <v>524561</v>
      </c>
      <c r="E2260" s="98" t="s">
        <v>1033</v>
      </c>
      <c r="F2260" s="94" t="s">
        <v>1034</v>
      </c>
      <c r="G2260" s="136"/>
    </row>
    <row r="2261" spans="1:7" ht="22.5">
      <c r="A2261" s="90">
        <v>540806</v>
      </c>
      <c r="B2261" s="91" t="s">
        <v>1611</v>
      </c>
      <c r="C2261" s="118">
        <v>0</v>
      </c>
      <c r="D2261" s="102">
        <v>131201</v>
      </c>
      <c r="E2261" s="98" t="s">
        <v>1035</v>
      </c>
      <c r="F2261" s="94" t="s">
        <v>1036</v>
      </c>
      <c r="G2261" s="136"/>
    </row>
    <row r="2262" spans="1:7" ht="22.5">
      <c r="A2262" s="90">
        <v>540806</v>
      </c>
      <c r="B2262" s="91" t="s">
        <v>1611</v>
      </c>
      <c r="C2262" s="118">
        <v>0</v>
      </c>
      <c r="D2262" s="102">
        <v>254952</v>
      </c>
      <c r="E2262" s="98" t="s">
        <v>1037</v>
      </c>
      <c r="F2262" s="94" t="s">
        <v>1038</v>
      </c>
      <c r="G2262" s="136"/>
    </row>
    <row r="2263" spans="1:7" ht="22.5">
      <c r="A2263" s="90">
        <v>540806</v>
      </c>
      <c r="B2263" s="91" t="s">
        <v>1611</v>
      </c>
      <c r="C2263" s="118">
        <v>0</v>
      </c>
      <c r="D2263" s="102">
        <v>149245</v>
      </c>
      <c r="E2263" s="98" t="s">
        <v>1039</v>
      </c>
      <c r="F2263" s="94" t="s">
        <v>73</v>
      </c>
      <c r="G2263" s="136"/>
    </row>
    <row r="2264" spans="1:7" ht="22.5">
      <c r="A2264" s="90">
        <v>540806</v>
      </c>
      <c r="B2264" s="91" t="s">
        <v>1611</v>
      </c>
      <c r="C2264" s="118">
        <v>0</v>
      </c>
      <c r="D2264" s="102">
        <v>979032</v>
      </c>
      <c r="E2264" s="98">
        <v>214547245</v>
      </c>
      <c r="F2264" s="94" t="s">
        <v>1040</v>
      </c>
      <c r="G2264" s="136"/>
    </row>
    <row r="2265" spans="1:7" ht="22.5">
      <c r="A2265" s="90">
        <v>540806</v>
      </c>
      <c r="B2265" s="91" t="s">
        <v>1611</v>
      </c>
      <c r="C2265" s="118">
        <v>0</v>
      </c>
      <c r="D2265" s="102">
        <v>223711</v>
      </c>
      <c r="E2265" s="98">
        <v>215847258</v>
      </c>
      <c r="F2265" s="94" t="s">
        <v>1041</v>
      </c>
      <c r="G2265" s="136"/>
    </row>
    <row r="2266" spans="1:7" ht="22.5">
      <c r="A2266" s="90">
        <v>540806</v>
      </c>
      <c r="B2266" s="91" t="s">
        <v>1611</v>
      </c>
      <c r="C2266" s="118">
        <v>0</v>
      </c>
      <c r="D2266" s="102">
        <v>273504</v>
      </c>
      <c r="E2266" s="98">
        <v>216847268</v>
      </c>
      <c r="F2266" s="94" t="s">
        <v>1042</v>
      </c>
      <c r="G2266" s="136"/>
    </row>
    <row r="2267" spans="1:7" ht="22.5">
      <c r="A2267" s="90">
        <v>540806</v>
      </c>
      <c r="B2267" s="91" t="s">
        <v>1611</v>
      </c>
      <c r="C2267" s="118">
        <v>0</v>
      </c>
      <c r="D2267" s="102">
        <v>628012</v>
      </c>
      <c r="E2267" s="98">
        <v>218847288</v>
      </c>
      <c r="F2267" s="94" t="s">
        <v>1043</v>
      </c>
      <c r="G2267" s="136"/>
    </row>
    <row r="2268" spans="1:7" ht="22.5">
      <c r="A2268" s="90">
        <v>540806</v>
      </c>
      <c r="B2268" s="91" t="s">
        <v>1611</v>
      </c>
      <c r="C2268" s="118">
        <v>0</v>
      </c>
      <c r="D2268" s="102">
        <v>405250</v>
      </c>
      <c r="E2268" s="98">
        <v>211847318</v>
      </c>
      <c r="F2268" s="94" t="s">
        <v>1044</v>
      </c>
      <c r="G2268" s="136"/>
    </row>
    <row r="2269" spans="1:7" ht="22.5">
      <c r="A2269" s="90">
        <v>540806</v>
      </c>
      <c r="B2269" s="91" t="s">
        <v>1611</v>
      </c>
      <c r="C2269" s="118">
        <v>0</v>
      </c>
      <c r="D2269" s="102">
        <v>286459</v>
      </c>
      <c r="E2269" s="98">
        <v>216047460</v>
      </c>
      <c r="F2269" s="94" t="s">
        <v>1045</v>
      </c>
      <c r="G2269" s="136"/>
    </row>
    <row r="2270" spans="1:7" ht="22.5">
      <c r="A2270" s="90">
        <v>540806</v>
      </c>
      <c r="B2270" s="91" t="s">
        <v>1611</v>
      </c>
      <c r="C2270" s="118">
        <v>0</v>
      </c>
      <c r="D2270" s="102">
        <v>144188</v>
      </c>
      <c r="E2270" s="98">
        <v>214147541</v>
      </c>
      <c r="F2270" s="94" t="s">
        <v>1046</v>
      </c>
      <c r="G2270" s="136"/>
    </row>
    <row r="2271" spans="1:7" ht="22.5">
      <c r="A2271" s="90">
        <v>540806</v>
      </c>
      <c r="B2271" s="91" t="s">
        <v>1611</v>
      </c>
      <c r="C2271" s="118">
        <v>0</v>
      </c>
      <c r="D2271" s="102">
        <v>243902</v>
      </c>
      <c r="E2271" s="98">
        <v>214547545</v>
      </c>
      <c r="F2271" s="94" t="s">
        <v>1047</v>
      </c>
      <c r="G2271" s="136"/>
    </row>
    <row r="2272" spans="1:7" ht="22.5">
      <c r="A2272" s="90">
        <v>540806</v>
      </c>
      <c r="B2272" s="91" t="s">
        <v>1611</v>
      </c>
      <c r="C2272" s="118">
        <v>0</v>
      </c>
      <c r="D2272" s="102">
        <v>529421</v>
      </c>
      <c r="E2272" s="98">
        <v>215147551</v>
      </c>
      <c r="F2272" s="94" t="s">
        <v>1048</v>
      </c>
      <c r="G2272" s="136"/>
    </row>
    <row r="2273" spans="1:7" ht="22.5">
      <c r="A2273" s="90">
        <v>540806</v>
      </c>
      <c r="B2273" s="91" t="s">
        <v>1611</v>
      </c>
      <c r="C2273" s="118">
        <v>0</v>
      </c>
      <c r="D2273" s="102">
        <v>773050</v>
      </c>
      <c r="E2273" s="98">
        <v>215547555</v>
      </c>
      <c r="F2273" s="94" t="s">
        <v>1049</v>
      </c>
      <c r="G2273" s="136"/>
    </row>
    <row r="2274" spans="1:7" ht="22.5">
      <c r="A2274" s="90">
        <v>540806</v>
      </c>
      <c r="B2274" s="91" t="s">
        <v>1611</v>
      </c>
      <c r="C2274" s="118">
        <v>0</v>
      </c>
      <c r="D2274" s="102">
        <v>343796</v>
      </c>
      <c r="E2274" s="98">
        <v>217047570</v>
      </c>
      <c r="F2274" s="94" t="s">
        <v>1050</v>
      </c>
      <c r="G2274" s="136"/>
    </row>
    <row r="2275" spans="1:7" ht="22.5">
      <c r="A2275" s="90">
        <v>540806</v>
      </c>
      <c r="B2275" s="91" t="s">
        <v>1611</v>
      </c>
      <c r="C2275" s="118">
        <v>0</v>
      </c>
      <c r="D2275" s="102">
        <v>138024</v>
      </c>
      <c r="E2275" s="98">
        <v>210547605</v>
      </c>
      <c r="F2275" s="94" t="s">
        <v>1051</v>
      </c>
      <c r="G2275" s="136"/>
    </row>
    <row r="2276" spans="1:7" ht="22.5">
      <c r="A2276" s="90">
        <v>540806</v>
      </c>
      <c r="B2276" s="91" t="s">
        <v>1611</v>
      </c>
      <c r="C2276" s="118">
        <v>0</v>
      </c>
      <c r="D2276" s="102">
        <v>289850</v>
      </c>
      <c r="E2276" s="98">
        <v>216047660</v>
      </c>
      <c r="F2276" s="94" t="s">
        <v>1052</v>
      </c>
      <c r="G2276" s="136"/>
    </row>
    <row r="2277" spans="1:7" ht="22.5">
      <c r="A2277" s="90">
        <v>540806</v>
      </c>
      <c r="B2277" s="91" t="s">
        <v>1611</v>
      </c>
      <c r="C2277" s="118">
        <v>0</v>
      </c>
      <c r="D2277" s="102">
        <v>152760</v>
      </c>
      <c r="E2277" s="98">
        <v>217547675</v>
      </c>
      <c r="F2277" s="94" t="s">
        <v>537</v>
      </c>
      <c r="G2277" s="136"/>
    </row>
    <row r="2278" spans="1:7" ht="22.5">
      <c r="A2278" s="90">
        <v>540806</v>
      </c>
      <c r="B2278" s="91" t="s">
        <v>1611</v>
      </c>
      <c r="C2278" s="118">
        <v>0</v>
      </c>
      <c r="D2278" s="102">
        <v>423884</v>
      </c>
      <c r="E2278" s="98">
        <v>219247692</v>
      </c>
      <c r="F2278" s="94" t="s">
        <v>592</v>
      </c>
      <c r="G2278" s="136"/>
    </row>
    <row r="2279" spans="1:7" ht="22.5">
      <c r="A2279" s="90">
        <v>540806</v>
      </c>
      <c r="B2279" s="91" t="s">
        <v>1611</v>
      </c>
      <c r="C2279" s="118">
        <v>0</v>
      </c>
      <c r="D2279" s="102">
        <v>198548</v>
      </c>
      <c r="E2279" s="98">
        <v>210347703</v>
      </c>
      <c r="F2279" s="94" t="s">
        <v>1053</v>
      </c>
      <c r="G2279" s="136"/>
    </row>
    <row r="2280" spans="1:7" ht="22.5">
      <c r="A2280" s="90">
        <v>540806</v>
      </c>
      <c r="B2280" s="91" t="s">
        <v>1611</v>
      </c>
      <c r="C2280" s="118">
        <v>0</v>
      </c>
      <c r="D2280" s="102">
        <v>320970</v>
      </c>
      <c r="E2280" s="98">
        <v>210747707</v>
      </c>
      <c r="F2280" s="94" t="s">
        <v>1617</v>
      </c>
      <c r="G2280" s="136"/>
    </row>
    <row r="2281" spans="1:7" ht="22.5">
      <c r="A2281" s="90">
        <v>540806</v>
      </c>
      <c r="B2281" s="91" t="s">
        <v>1611</v>
      </c>
      <c r="C2281" s="118">
        <v>0</v>
      </c>
      <c r="D2281" s="102">
        <v>178743</v>
      </c>
      <c r="E2281" s="96">
        <v>212047720</v>
      </c>
      <c r="F2281" s="94" t="s">
        <v>1055</v>
      </c>
      <c r="G2281" s="136"/>
    </row>
    <row r="2282" spans="1:7" ht="22.5">
      <c r="A2282" s="90">
        <v>540806</v>
      </c>
      <c r="B2282" s="91" t="s">
        <v>1611</v>
      </c>
      <c r="C2282" s="118">
        <v>0</v>
      </c>
      <c r="D2282" s="102">
        <v>449482</v>
      </c>
      <c r="E2282" s="98">
        <v>214547745</v>
      </c>
      <c r="F2282" s="94" t="s">
        <v>1056</v>
      </c>
      <c r="G2282" s="136"/>
    </row>
    <row r="2283" spans="1:7" ht="22.5">
      <c r="A2283" s="90">
        <v>540806</v>
      </c>
      <c r="B2283" s="91" t="s">
        <v>1611</v>
      </c>
      <c r="C2283" s="118">
        <v>0</v>
      </c>
      <c r="D2283" s="102">
        <v>278041</v>
      </c>
      <c r="E2283" s="98">
        <v>219847798</v>
      </c>
      <c r="F2283" s="94" t="s">
        <v>1057</v>
      </c>
      <c r="G2283" s="136"/>
    </row>
    <row r="2284" spans="1:7" ht="22.5">
      <c r="A2284" s="90">
        <v>540806</v>
      </c>
      <c r="B2284" s="91" t="s">
        <v>1611</v>
      </c>
      <c r="C2284" s="118">
        <v>0</v>
      </c>
      <c r="D2284" s="102">
        <v>135983</v>
      </c>
      <c r="E2284" s="98">
        <v>216047960</v>
      </c>
      <c r="F2284" s="94" t="s">
        <v>1058</v>
      </c>
      <c r="G2284" s="136"/>
    </row>
    <row r="2285" spans="1:7" ht="22.5">
      <c r="A2285" s="90">
        <v>540806</v>
      </c>
      <c r="B2285" s="91" t="s">
        <v>1611</v>
      </c>
      <c r="C2285" s="118">
        <v>0</v>
      </c>
      <c r="D2285" s="102">
        <v>796598</v>
      </c>
      <c r="E2285" s="98">
        <v>218047980</v>
      </c>
      <c r="F2285" s="94" t="s">
        <v>1059</v>
      </c>
      <c r="G2285" s="136"/>
    </row>
    <row r="2286" spans="1:7" ht="22.5">
      <c r="A2286" s="90">
        <v>540806</v>
      </c>
      <c r="B2286" s="91" t="s">
        <v>1611</v>
      </c>
      <c r="C2286" s="118">
        <v>0</v>
      </c>
      <c r="D2286" s="102">
        <v>630292</v>
      </c>
      <c r="E2286" s="98">
        <v>210650006</v>
      </c>
      <c r="F2286" s="94" t="s">
        <v>1060</v>
      </c>
      <c r="G2286" s="136"/>
    </row>
    <row r="2287" spans="1:7" ht="22.5">
      <c r="A2287" s="90">
        <v>540806</v>
      </c>
      <c r="B2287" s="91" t="s">
        <v>1611</v>
      </c>
      <c r="C2287" s="118">
        <v>0</v>
      </c>
      <c r="D2287" s="102">
        <v>45371</v>
      </c>
      <c r="E2287" s="98">
        <v>211050110</v>
      </c>
      <c r="F2287" s="94" t="s">
        <v>1061</v>
      </c>
      <c r="G2287" s="136"/>
    </row>
    <row r="2288" spans="1:7" ht="22.5">
      <c r="A2288" s="90">
        <v>540806</v>
      </c>
      <c r="B2288" s="91" t="s">
        <v>1611</v>
      </c>
      <c r="C2288" s="118">
        <v>0</v>
      </c>
      <c r="D2288" s="102">
        <v>46073</v>
      </c>
      <c r="E2288" s="98">
        <v>212450124</v>
      </c>
      <c r="F2288" s="94" t="s">
        <v>1062</v>
      </c>
      <c r="G2288" s="136"/>
    </row>
    <row r="2289" spans="1:7" ht="22.5">
      <c r="A2289" s="90">
        <v>540806</v>
      </c>
      <c r="B2289" s="91" t="s">
        <v>1611</v>
      </c>
      <c r="C2289" s="118">
        <v>0</v>
      </c>
      <c r="D2289" s="102">
        <v>77991</v>
      </c>
      <c r="E2289" s="98">
        <v>215050150</v>
      </c>
      <c r="F2289" s="94" t="s">
        <v>1063</v>
      </c>
      <c r="G2289" s="136"/>
    </row>
    <row r="2290" spans="1:7" ht="22.5">
      <c r="A2290" s="90">
        <v>540806</v>
      </c>
      <c r="B2290" s="91" t="s">
        <v>1611</v>
      </c>
      <c r="C2290" s="118">
        <v>0</v>
      </c>
      <c r="D2290" s="102">
        <v>49369</v>
      </c>
      <c r="E2290" s="98">
        <v>212350223</v>
      </c>
      <c r="F2290" s="94" t="s">
        <v>1064</v>
      </c>
      <c r="G2290" s="136"/>
    </row>
    <row r="2291" spans="1:7" ht="22.5">
      <c r="A2291" s="90">
        <v>540806</v>
      </c>
      <c r="B2291" s="91" t="s">
        <v>1611</v>
      </c>
      <c r="C2291" s="118">
        <v>0</v>
      </c>
      <c r="D2291" s="102">
        <v>197260</v>
      </c>
      <c r="E2291" s="98">
        <v>212650226</v>
      </c>
      <c r="F2291" s="94" t="s">
        <v>1065</v>
      </c>
      <c r="G2291" s="136"/>
    </row>
    <row r="2292" spans="1:7" ht="22.5">
      <c r="A2292" s="90">
        <v>540806</v>
      </c>
      <c r="B2292" s="91" t="s">
        <v>1611</v>
      </c>
      <c r="C2292" s="118">
        <v>0</v>
      </c>
      <c r="D2292" s="102">
        <v>34876</v>
      </c>
      <c r="E2292" s="98">
        <v>214550245</v>
      </c>
      <c r="F2292" s="94" t="s">
        <v>1066</v>
      </c>
      <c r="G2292" s="136"/>
    </row>
    <row r="2293" spans="1:7" ht="22.5">
      <c r="A2293" s="90">
        <v>540806</v>
      </c>
      <c r="B2293" s="91" t="s">
        <v>1611</v>
      </c>
      <c r="C2293" s="118">
        <v>0</v>
      </c>
      <c r="D2293" s="102">
        <v>62700</v>
      </c>
      <c r="E2293" s="98">
        <v>215150251</v>
      </c>
      <c r="F2293" s="94" t="s">
        <v>1067</v>
      </c>
      <c r="G2293" s="136"/>
    </row>
    <row r="2294" spans="1:7" ht="22.5">
      <c r="A2294" s="90">
        <v>540806</v>
      </c>
      <c r="B2294" s="91" t="s">
        <v>1611</v>
      </c>
      <c r="C2294" s="118">
        <v>0</v>
      </c>
      <c r="D2294" s="102">
        <v>44349</v>
      </c>
      <c r="E2294" s="98">
        <v>217050270</v>
      </c>
      <c r="F2294" s="94" t="s">
        <v>1068</v>
      </c>
      <c r="G2294" s="136"/>
    </row>
    <row r="2295" spans="1:7" ht="22.5">
      <c r="A2295" s="90">
        <v>540806</v>
      </c>
      <c r="B2295" s="91" t="s">
        <v>1611</v>
      </c>
      <c r="C2295" s="118">
        <v>0</v>
      </c>
      <c r="D2295" s="102">
        <v>135054</v>
      </c>
      <c r="E2295" s="98">
        <v>218750287</v>
      </c>
      <c r="F2295" s="94" t="s">
        <v>1069</v>
      </c>
      <c r="G2295" s="136"/>
    </row>
    <row r="2296" spans="1:7" ht="22.5">
      <c r="A2296" s="90">
        <v>540806</v>
      </c>
      <c r="B2296" s="91" t="s">
        <v>1611</v>
      </c>
      <c r="C2296" s="118">
        <v>0</v>
      </c>
      <c r="D2296" s="102">
        <v>499860</v>
      </c>
      <c r="E2296" s="98">
        <v>211350313</v>
      </c>
      <c r="F2296" s="94" t="s">
        <v>95</v>
      </c>
      <c r="G2296" s="136"/>
    </row>
    <row r="2297" spans="1:7" ht="22.5">
      <c r="A2297" s="90">
        <v>540806</v>
      </c>
      <c r="B2297" s="91" t="s">
        <v>1611</v>
      </c>
      <c r="C2297" s="118">
        <v>0</v>
      </c>
      <c r="D2297" s="102">
        <v>109085</v>
      </c>
      <c r="E2297" s="98">
        <v>211850318</v>
      </c>
      <c r="F2297" s="94" t="s">
        <v>1044</v>
      </c>
      <c r="G2297" s="136"/>
    </row>
    <row r="2298" spans="1:7" ht="22.5">
      <c r="A2298" s="90">
        <v>540806</v>
      </c>
      <c r="B2298" s="91" t="s">
        <v>1611</v>
      </c>
      <c r="C2298" s="118">
        <v>0</v>
      </c>
      <c r="D2298" s="102">
        <v>109172</v>
      </c>
      <c r="E2298" s="98">
        <v>212550325</v>
      </c>
      <c r="F2298" s="94" t="s">
        <v>1070</v>
      </c>
      <c r="G2298" s="136"/>
    </row>
    <row r="2299" spans="1:7" ht="22.5">
      <c r="A2299" s="90">
        <v>540806</v>
      </c>
      <c r="B2299" s="91" t="s">
        <v>1611</v>
      </c>
      <c r="C2299" s="118">
        <v>0</v>
      </c>
      <c r="D2299" s="102">
        <v>136481</v>
      </c>
      <c r="E2299" s="98">
        <v>213050330</v>
      </c>
      <c r="F2299" s="94" t="s">
        <v>1071</v>
      </c>
      <c r="G2299" s="136"/>
    </row>
    <row r="2300" spans="1:7" ht="22.5">
      <c r="A2300" s="90">
        <v>540806</v>
      </c>
      <c r="B2300" s="91" t="s">
        <v>1611</v>
      </c>
      <c r="C2300" s="118">
        <v>0</v>
      </c>
      <c r="D2300" s="102">
        <v>259298</v>
      </c>
      <c r="E2300" s="98">
        <v>215050350</v>
      </c>
      <c r="F2300" s="94" t="s">
        <v>1072</v>
      </c>
      <c r="G2300" s="136"/>
    </row>
    <row r="2301" spans="1:7" ht="22.5">
      <c r="A2301" s="90">
        <v>540806</v>
      </c>
      <c r="B2301" s="91" t="s">
        <v>1611</v>
      </c>
      <c r="C2301" s="118">
        <v>0</v>
      </c>
      <c r="D2301" s="102">
        <v>115267</v>
      </c>
      <c r="E2301" s="98">
        <v>217050370</v>
      </c>
      <c r="F2301" s="94" t="s">
        <v>1073</v>
      </c>
      <c r="G2301" s="136"/>
    </row>
    <row r="2302" spans="1:7" ht="22.5">
      <c r="A2302" s="90">
        <v>540806</v>
      </c>
      <c r="B2302" s="91" t="s">
        <v>1611</v>
      </c>
      <c r="C2302" s="118">
        <v>0</v>
      </c>
      <c r="D2302" s="102">
        <v>110600</v>
      </c>
      <c r="E2302" s="98">
        <v>210050400</v>
      </c>
      <c r="F2302" s="94" t="s">
        <v>1074</v>
      </c>
      <c r="G2302" s="136"/>
    </row>
    <row r="2303" spans="1:7" ht="22.5">
      <c r="A2303" s="90">
        <v>540806</v>
      </c>
      <c r="B2303" s="91" t="s">
        <v>1611</v>
      </c>
      <c r="C2303" s="118">
        <v>0</v>
      </c>
      <c r="D2303" s="102">
        <v>128986</v>
      </c>
      <c r="E2303" s="98">
        <v>215050450</v>
      </c>
      <c r="F2303" s="94" t="s">
        <v>1075</v>
      </c>
      <c r="G2303" s="136"/>
    </row>
    <row r="2304" spans="1:7" ht="22.5">
      <c r="A2304" s="90">
        <v>540806</v>
      </c>
      <c r="B2304" s="91" t="s">
        <v>1611</v>
      </c>
      <c r="C2304" s="118">
        <v>0</v>
      </c>
      <c r="D2304" s="102">
        <v>205444</v>
      </c>
      <c r="E2304" s="98">
        <v>216850568</v>
      </c>
      <c r="F2304" s="94" t="s">
        <v>1076</v>
      </c>
      <c r="G2304" s="136"/>
    </row>
    <row r="2305" spans="1:7" ht="22.5">
      <c r="A2305" s="90">
        <v>540806</v>
      </c>
      <c r="B2305" s="91" t="s">
        <v>1611</v>
      </c>
      <c r="C2305" s="118">
        <v>0</v>
      </c>
      <c r="D2305" s="102">
        <v>296268</v>
      </c>
      <c r="E2305" s="98">
        <v>217350573</v>
      </c>
      <c r="F2305" s="94" t="s">
        <v>1077</v>
      </c>
      <c r="G2305" s="136"/>
    </row>
    <row r="2306" spans="1:7" ht="22.5">
      <c r="A2306" s="90">
        <v>540806</v>
      </c>
      <c r="B2306" s="91" t="s">
        <v>1611</v>
      </c>
      <c r="C2306" s="118">
        <v>0</v>
      </c>
      <c r="D2306" s="102">
        <v>111749</v>
      </c>
      <c r="E2306" s="98">
        <v>217750577</v>
      </c>
      <c r="F2306" s="94" t="s">
        <v>1078</v>
      </c>
      <c r="G2306" s="136"/>
    </row>
    <row r="2307" spans="1:7" ht="22.5">
      <c r="A2307" s="90">
        <v>540806</v>
      </c>
      <c r="B2307" s="91" t="s">
        <v>1611</v>
      </c>
      <c r="C2307" s="118">
        <v>0</v>
      </c>
      <c r="D2307" s="102">
        <v>184712</v>
      </c>
      <c r="E2307" s="98">
        <v>219050590</v>
      </c>
      <c r="F2307" s="94" t="s">
        <v>560</v>
      </c>
      <c r="G2307" s="136"/>
    </row>
    <row r="2308" spans="1:7" ht="22.5">
      <c r="A2308" s="90">
        <v>540806</v>
      </c>
      <c r="B2308" s="91" t="s">
        <v>1611</v>
      </c>
      <c r="C2308" s="118">
        <v>0</v>
      </c>
      <c r="D2308" s="102">
        <v>126558</v>
      </c>
      <c r="E2308" s="98">
        <v>210650606</v>
      </c>
      <c r="F2308" s="94" t="s">
        <v>1079</v>
      </c>
      <c r="G2308" s="136"/>
    </row>
    <row r="2309" spans="1:7" ht="22.5">
      <c r="A2309" s="90">
        <v>540806</v>
      </c>
      <c r="B2309" s="91" t="s">
        <v>1611</v>
      </c>
      <c r="C2309" s="118">
        <v>0</v>
      </c>
      <c r="D2309" s="102">
        <v>87797</v>
      </c>
      <c r="E2309" s="98">
        <v>218050680</v>
      </c>
      <c r="F2309" s="94" t="s">
        <v>1080</v>
      </c>
      <c r="G2309" s="136"/>
    </row>
    <row r="2310" spans="1:7" ht="22.5">
      <c r="A2310" s="90">
        <v>540806</v>
      </c>
      <c r="B2310" s="91" t="s">
        <v>1611</v>
      </c>
      <c r="C2310" s="118">
        <v>0</v>
      </c>
      <c r="D2310" s="102">
        <v>85109</v>
      </c>
      <c r="E2310" s="98">
        <v>218350683</v>
      </c>
      <c r="F2310" s="94" t="s">
        <v>1081</v>
      </c>
      <c r="G2310" s="136"/>
    </row>
    <row r="2311" spans="1:7" ht="22.5">
      <c r="A2311" s="90">
        <v>540806</v>
      </c>
      <c r="B2311" s="91" t="s">
        <v>1611</v>
      </c>
      <c r="C2311" s="118">
        <v>0</v>
      </c>
      <c r="D2311" s="102">
        <v>17031</v>
      </c>
      <c r="E2311" s="98">
        <v>218650686</v>
      </c>
      <c r="F2311" s="94" t="s">
        <v>1082</v>
      </c>
      <c r="G2311" s="136"/>
    </row>
    <row r="2312" spans="1:7" ht="22.5">
      <c r="A2312" s="90">
        <v>540806</v>
      </c>
      <c r="B2312" s="91" t="s">
        <v>1611</v>
      </c>
      <c r="C2312" s="118">
        <v>0</v>
      </c>
      <c r="D2312" s="102">
        <v>210012</v>
      </c>
      <c r="E2312" s="98">
        <v>218950689</v>
      </c>
      <c r="F2312" s="94" t="s">
        <v>646</v>
      </c>
      <c r="G2312" s="136"/>
    </row>
    <row r="2313" spans="1:7" ht="22.5">
      <c r="A2313" s="90">
        <v>540806</v>
      </c>
      <c r="B2313" s="91" t="s">
        <v>1611</v>
      </c>
      <c r="C2313" s="118">
        <v>0</v>
      </c>
      <c r="D2313" s="102">
        <v>310083</v>
      </c>
      <c r="E2313" s="98">
        <v>211150711</v>
      </c>
      <c r="F2313" s="94" t="s">
        <v>1083</v>
      </c>
      <c r="G2313" s="136"/>
    </row>
    <row r="2314" spans="1:7" ht="22.5">
      <c r="A2314" s="90">
        <v>540806</v>
      </c>
      <c r="B2314" s="91" t="s">
        <v>1611</v>
      </c>
      <c r="C2314" s="118">
        <v>0</v>
      </c>
      <c r="D2314" s="102">
        <v>138511</v>
      </c>
      <c r="E2314" s="98">
        <v>211952019</v>
      </c>
      <c r="F2314" s="94" t="s">
        <v>693</v>
      </c>
      <c r="G2314" s="136"/>
    </row>
    <row r="2315" spans="1:7" ht="22.5">
      <c r="A2315" s="90">
        <v>540806</v>
      </c>
      <c r="B2315" s="91" t="s">
        <v>1611</v>
      </c>
      <c r="C2315" s="118">
        <v>0</v>
      </c>
      <c r="D2315" s="102">
        <v>80299</v>
      </c>
      <c r="E2315" s="98">
        <v>212252022</v>
      </c>
      <c r="F2315" s="94" t="s">
        <v>1084</v>
      </c>
      <c r="G2315" s="136"/>
    </row>
    <row r="2316" spans="1:7" ht="22.5">
      <c r="A2316" s="90">
        <v>540806</v>
      </c>
      <c r="B2316" s="91" t="s">
        <v>1611</v>
      </c>
      <c r="C2316" s="118">
        <v>0</v>
      </c>
      <c r="D2316" s="102">
        <v>127473</v>
      </c>
      <c r="E2316" s="98">
        <v>213652036</v>
      </c>
      <c r="F2316" s="94" t="s">
        <v>1085</v>
      </c>
      <c r="G2316" s="136"/>
    </row>
    <row r="2317" spans="1:7" ht="22.5">
      <c r="A2317" s="90">
        <v>540806</v>
      </c>
      <c r="B2317" s="91" t="s">
        <v>1611</v>
      </c>
      <c r="C2317" s="118">
        <v>0</v>
      </c>
      <c r="D2317" s="102">
        <v>100462</v>
      </c>
      <c r="E2317" s="98">
        <v>215152051</v>
      </c>
      <c r="F2317" s="94" t="s">
        <v>1086</v>
      </c>
      <c r="G2317" s="136"/>
    </row>
    <row r="2318" spans="1:7" ht="22.5">
      <c r="A2318" s="90">
        <v>540806</v>
      </c>
      <c r="B2318" s="91" t="s">
        <v>1611</v>
      </c>
      <c r="C2318" s="118">
        <v>0</v>
      </c>
      <c r="D2318" s="102">
        <v>718141</v>
      </c>
      <c r="E2318" s="98">
        <v>217952079</v>
      </c>
      <c r="F2318" s="94" t="s">
        <v>1087</v>
      </c>
      <c r="G2318" s="136"/>
    </row>
    <row r="2319" spans="1:7" ht="22.5">
      <c r="A2319" s="90">
        <v>540806</v>
      </c>
      <c r="B2319" s="91" t="s">
        <v>1611</v>
      </c>
      <c r="C2319" s="118">
        <v>0</v>
      </c>
      <c r="D2319" s="102">
        <v>76625</v>
      </c>
      <c r="E2319" s="98">
        <v>218352083</v>
      </c>
      <c r="F2319" s="94" t="s">
        <v>345</v>
      </c>
      <c r="G2319" s="136"/>
    </row>
    <row r="2320" spans="1:7" ht="22.5">
      <c r="A2320" s="90">
        <v>540806</v>
      </c>
      <c r="B2320" s="91" t="s">
        <v>1611</v>
      </c>
      <c r="C2320" s="118">
        <v>0</v>
      </c>
      <c r="D2320" s="102">
        <v>220464</v>
      </c>
      <c r="E2320" s="98">
        <v>211052110</v>
      </c>
      <c r="F2320" s="94" t="s">
        <v>1088</v>
      </c>
      <c r="G2320" s="136"/>
    </row>
    <row r="2321" spans="1:7" ht="22.5">
      <c r="A2321" s="90">
        <v>540806</v>
      </c>
      <c r="B2321" s="91" t="s">
        <v>1611</v>
      </c>
      <c r="C2321" s="118">
        <v>0</v>
      </c>
      <c r="D2321" s="102">
        <v>116771</v>
      </c>
      <c r="E2321" s="98">
        <v>210352203</v>
      </c>
      <c r="F2321" s="94" t="s">
        <v>1089</v>
      </c>
      <c r="G2321" s="136"/>
    </row>
    <row r="2322" spans="1:7" ht="22.5">
      <c r="A2322" s="90">
        <v>540806</v>
      </c>
      <c r="B2322" s="91" t="s">
        <v>1611</v>
      </c>
      <c r="C2322" s="118">
        <v>0</v>
      </c>
      <c r="D2322" s="102">
        <v>118027</v>
      </c>
      <c r="E2322" s="98">
        <v>210752207</v>
      </c>
      <c r="F2322" s="94" t="s">
        <v>1090</v>
      </c>
      <c r="G2322" s="136"/>
    </row>
    <row r="2323" spans="1:7" ht="22.5">
      <c r="A2323" s="90">
        <v>540806</v>
      </c>
      <c r="B2323" s="91" t="s">
        <v>1611</v>
      </c>
      <c r="C2323" s="118">
        <v>0</v>
      </c>
      <c r="D2323" s="102">
        <v>69725</v>
      </c>
      <c r="E2323" s="98">
        <v>211052210</v>
      </c>
      <c r="F2323" s="94" t="s">
        <v>1091</v>
      </c>
      <c r="G2323" s="136"/>
    </row>
    <row r="2324" spans="1:7" ht="22.5">
      <c r="A2324" s="90">
        <v>540806</v>
      </c>
      <c r="B2324" s="91" t="s">
        <v>1611</v>
      </c>
      <c r="C2324" s="118">
        <v>0</v>
      </c>
      <c r="D2324" s="102">
        <v>216101</v>
      </c>
      <c r="E2324" s="98">
        <v>211552215</v>
      </c>
      <c r="F2324" s="94" t="s">
        <v>2705</v>
      </c>
      <c r="G2324" s="136"/>
    </row>
    <row r="2325" spans="1:7" ht="22.5">
      <c r="A2325" s="90">
        <v>540806</v>
      </c>
      <c r="B2325" s="91" t="s">
        <v>1611</v>
      </c>
      <c r="C2325" s="118">
        <v>0</v>
      </c>
      <c r="D2325" s="102">
        <v>88158</v>
      </c>
      <c r="E2325" s="98">
        <v>212452224</v>
      </c>
      <c r="F2325" s="94" t="s">
        <v>1092</v>
      </c>
      <c r="G2325" s="136"/>
    </row>
    <row r="2326" spans="1:7" ht="22.5">
      <c r="A2326" s="90">
        <v>540806</v>
      </c>
      <c r="B2326" s="91" t="s">
        <v>1611</v>
      </c>
      <c r="C2326" s="118">
        <v>0</v>
      </c>
      <c r="D2326" s="102">
        <v>442611</v>
      </c>
      <c r="E2326" s="98">
        <v>212752227</v>
      </c>
      <c r="F2326" s="94" t="s">
        <v>1093</v>
      </c>
      <c r="G2326" s="136"/>
    </row>
    <row r="2327" spans="1:7" ht="22.5">
      <c r="A2327" s="90">
        <v>540806</v>
      </c>
      <c r="B2327" s="91" t="s">
        <v>1611</v>
      </c>
      <c r="C2327" s="118">
        <v>0</v>
      </c>
      <c r="D2327" s="102">
        <v>113129</v>
      </c>
      <c r="E2327" s="98">
        <v>213352233</v>
      </c>
      <c r="F2327" s="94" t="s">
        <v>1618</v>
      </c>
      <c r="G2327" s="136"/>
    </row>
    <row r="2328" spans="1:7" ht="22.5">
      <c r="A2328" s="90">
        <v>540806</v>
      </c>
      <c r="B2328" s="91" t="s">
        <v>1611</v>
      </c>
      <c r="C2328" s="118">
        <v>0</v>
      </c>
      <c r="D2328" s="102">
        <v>131287</v>
      </c>
      <c r="E2328" s="98">
        <v>214052240</v>
      </c>
      <c r="F2328" s="94" t="s">
        <v>1095</v>
      </c>
      <c r="G2328" s="136"/>
    </row>
    <row r="2329" spans="1:7" ht="22.5">
      <c r="A2329" s="90">
        <v>540806</v>
      </c>
      <c r="B2329" s="91" t="s">
        <v>1611</v>
      </c>
      <c r="C2329" s="118">
        <v>0</v>
      </c>
      <c r="D2329" s="102">
        <v>521477</v>
      </c>
      <c r="E2329" s="98">
        <v>215052250</v>
      </c>
      <c r="F2329" s="94" t="s">
        <v>1096</v>
      </c>
      <c r="G2329" s="136"/>
    </row>
    <row r="2330" spans="1:7" ht="22.5">
      <c r="A2330" s="90">
        <v>540806</v>
      </c>
      <c r="B2330" s="91" t="s">
        <v>1611</v>
      </c>
      <c r="C2330" s="118">
        <v>0</v>
      </c>
      <c r="D2330" s="102">
        <v>79932</v>
      </c>
      <c r="E2330" s="98">
        <v>215452254</v>
      </c>
      <c r="F2330" s="94" t="s">
        <v>1097</v>
      </c>
      <c r="G2330" s="136"/>
    </row>
    <row r="2331" spans="1:7" ht="22.5">
      <c r="A2331" s="90">
        <v>540806</v>
      </c>
      <c r="B2331" s="91" t="s">
        <v>1611</v>
      </c>
      <c r="C2331" s="118">
        <v>0</v>
      </c>
      <c r="D2331" s="102">
        <v>154726</v>
      </c>
      <c r="E2331" s="98">
        <v>215652256</v>
      </c>
      <c r="F2331" s="94" t="s">
        <v>1098</v>
      </c>
      <c r="G2331" s="136"/>
    </row>
    <row r="2332" spans="1:7" ht="22.5">
      <c r="A2332" s="90">
        <v>540806</v>
      </c>
      <c r="B2332" s="91" t="s">
        <v>1611</v>
      </c>
      <c r="C2332" s="118">
        <v>0</v>
      </c>
      <c r="D2332" s="102">
        <v>190976</v>
      </c>
      <c r="E2332" s="98">
        <v>215852258</v>
      </c>
      <c r="F2332" s="94" t="s">
        <v>1099</v>
      </c>
      <c r="G2332" s="136"/>
    </row>
    <row r="2333" spans="1:7" ht="22.5">
      <c r="A2333" s="90">
        <v>540806</v>
      </c>
      <c r="B2333" s="91" t="s">
        <v>1611</v>
      </c>
      <c r="C2333" s="118">
        <v>0</v>
      </c>
      <c r="D2333" s="102">
        <v>209074</v>
      </c>
      <c r="E2333" s="98">
        <v>216052260</v>
      </c>
      <c r="F2333" s="94" t="s">
        <v>576</v>
      </c>
      <c r="G2333" s="136"/>
    </row>
    <row r="2334" spans="1:7" ht="22.5">
      <c r="A2334" s="90">
        <v>540806</v>
      </c>
      <c r="B2334" s="91" t="s">
        <v>1611</v>
      </c>
      <c r="C2334" s="118">
        <v>0</v>
      </c>
      <c r="D2334" s="102">
        <v>70887</v>
      </c>
      <c r="E2334" s="98">
        <v>218752287</v>
      </c>
      <c r="F2334" s="94" t="s">
        <v>1100</v>
      </c>
      <c r="G2334" s="136"/>
    </row>
    <row r="2335" spans="1:7" ht="22.5">
      <c r="A2335" s="90">
        <v>540806</v>
      </c>
      <c r="B2335" s="91" t="s">
        <v>1611</v>
      </c>
      <c r="C2335" s="118">
        <v>0</v>
      </c>
      <c r="D2335" s="102">
        <v>229931</v>
      </c>
      <c r="E2335" s="98">
        <v>211752317</v>
      </c>
      <c r="F2335" s="94" t="s">
        <v>1101</v>
      </c>
      <c r="G2335" s="136"/>
    </row>
    <row r="2336" spans="1:7" ht="22.5">
      <c r="A2336" s="90">
        <v>540806</v>
      </c>
      <c r="B2336" s="91" t="s">
        <v>1611</v>
      </c>
      <c r="C2336" s="118">
        <v>0</v>
      </c>
      <c r="D2336" s="102">
        <v>181037</v>
      </c>
      <c r="E2336" s="98">
        <v>212052320</v>
      </c>
      <c r="F2336" s="94" t="s">
        <v>1102</v>
      </c>
      <c r="G2336" s="136"/>
    </row>
    <row r="2337" spans="1:7" ht="22.5">
      <c r="A2337" s="90">
        <v>540806</v>
      </c>
      <c r="B2337" s="91" t="s">
        <v>1611</v>
      </c>
      <c r="C2337" s="118">
        <v>0</v>
      </c>
      <c r="D2337" s="102">
        <v>72202</v>
      </c>
      <c r="E2337" s="98">
        <v>212352323</v>
      </c>
      <c r="F2337" s="94" t="s">
        <v>1103</v>
      </c>
      <c r="G2337" s="136"/>
    </row>
    <row r="2338" spans="1:7" ht="22.5">
      <c r="A2338" s="90">
        <v>540806</v>
      </c>
      <c r="B2338" s="91" t="s">
        <v>1611</v>
      </c>
      <c r="C2338" s="118">
        <v>0</v>
      </c>
      <c r="D2338" s="102">
        <v>89352</v>
      </c>
      <c r="E2338" s="98">
        <v>215252352</v>
      </c>
      <c r="F2338" s="94" t="s">
        <v>1104</v>
      </c>
      <c r="G2338" s="136"/>
    </row>
    <row r="2339" spans="1:7" ht="22.5">
      <c r="A2339" s="90">
        <v>540806</v>
      </c>
      <c r="B2339" s="91" t="s">
        <v>1611</v>
      </c>
      <c r="C2339" s="118">
        <v>0</v>
      </c>
      <c r="D2339" s="102">
        <v>108776</v>
      </c>
      <c r="E2339" s="98">
        <v>215452354</v>
      </c>
      <c r="F2339" s="94" t="s">
        <v>1105</v>
      </c>
      <c r="G2339" s="136"/>
    </row>
    <row r="2340" spans="1:7" ht="22.5">
      <c r="A2340" s="90">
        <v>540806</v>
      </c>
      <c r="B2340" s="91" t="s">
        <v>1611</v>
      </c>
      <c r="C2340" s="118">
        <v>0</v>
      </c>
      <c r="D2340" s="102">
        <v>951107</v>
      </c>
      <c r="E2340" s="98">
        <v>215652356</v>
      </c>
      <c r="F2340" s="94" t="s">
        <v>1106</v>
      </c>
      <c r="G2340" s="136"/>
    </row>
    <row r="2341" spans="1:7" ht="22.5">
      <c r="A2341" s="90">
        <v>540806</v>
      </c>
      <c r="B2341" s="91" t="s">
        <v>1611</v>
      </c>
      <c r="C2341" s="118">
        <v>0</v>
      </c>
      <c r="D2341" s="102">
        <v>201176</v>
      </c>
      <c r="E2341" s="98">
        <v>217852378</v>
      </c>
      <c r="F2341" s="94" t="s">
        <v>1107</v>
      </c>
      <c r="G2341" s="136"/>
    </row>
    <row r="2342" spans="1:7" ht="22.5">
      <c r="A2342" s="90">
        <v>540806</v>
      </c>
      <c r="B2342" s="91" t="s">
        <v>1611</v>
      </c>
      <c r="C2342" s="118">
        <v>0</v>
      </c>
      <c r="D2342" s="102">
        <v>169217</v>
      </c>
      <c r="E2342" s="98">
        <v>218152381</v>
      </c>
      <c r="F2342" s="94" t="s">
        <v>1108</v>
      </c>
      <c r="G2342" s="136"/>
    </row>
    <row r="2343" spans="1:7" ht="22.5">
      <c r="A2343" s="90">
        <v>540806</v>
      </c>
      <c r="B2343" s="91" t="s">
        <v>1611</v>
      </c>
      <c r="C2343" s="118">
        <v>0</v>
      </c>
      <c r="D2343" s="102">
        <v>66877</v>
      </c>
      <c r="E2343" s="98">
        <v>218552385</v>
      </c>
      <c r="F2343" s="94" t="s">
        <v>1109</v>
      </c>
      <c r="G2343" s="136"/>
    </row>
    <row r="2344" spans="1:7" ht="22.5">
      <c r="A2344" s="90">
        <v>540806</v>
      </c>
      <c r="B2344" s="91" t="s">
        <v>1611</v>
      </c>
      <c r="C2344" s="118">
        <v>0</v>
      </c>
      <c r="D2344" s="102">
        <v>167519</v>
      </c>
      <c r="E2344" s="98">
        <v>219052390</v>
      </c>
      <c r="F2344" s="94" t="s">
        <v>1110</v>
      </c>
      <c r="G2344" s="136"/>
    </row>
    <row r="2345" spans="1:7" ht="22.5">
      <c r="A2345" s="90">
        <v>540806</v>
      </c>
      <c r="B2345" s="91" t="s">
        <v>1611</v>
      </c>
      <c r="C2345" s="118">
        <v>0</v>
      </c>
      <c r="D2345" s="102">
        <v>249973</v>
      </c>
      <c r="E2345" s="98">
        <v>219952399</v>
      </c>
      <c r="F2345" s="94" t="s">
        <v>117</v>
      </c>
      <c r="G2345" s="136"/>
    </row>
    <row r="2346" spans="1:7" ht="22.5">
      <c r="A2346" s="90">
        <v>540806</v>
      </c>
      <c r="B2346" s="91" t="s">
        <v>1611</v>
      </c>
      <c r="C2346" s="118">
        <v>0</v>
      </c>
      <c r="D2346" s="102">
        <v>142133</v>
      </c>
      <c r="E2346" s="98">
        <v>210552405</v>
      </c>
      <c r="F2346" s="94" t="s">
        <v>1111</v>
      </c>
      <c r="G2346" s="136"/>
    </row>
    <row r="2347" spans="1:7" ht="22.5">
      <c r="A2347" s="90">
        <v>540806</v>
      </c>
      <c r="B2347" s="91" t="s">
        <v>1611</v>
      </c>
      <c r="C2347" s="118">
        <v>0</v>
      </c>
      <c r="D2347" s="102">
        <v>166538</v>
      </c>
      <c r="E2347" s="98">
        <v>211152411</v>
      </c>
      <c r="F2347" s="94" t="s">
        <v>1112</v>
      </c>
      <c r="G2347" s="136"/>
    </row>
    <row r="2348" spans="1:7" ht="22.5">
      <c r="A2348" s="90">
        <v>540806</v>
      </c>
      <c r="B2348" s="91" t="s">
        <v>1611</v>
      </c>
      <c r="C2348" s="118">
        <v>0</v>
      </c>
      <c r="D2348" s="102">
        <v>146083</v>
      </c>
      <c r="E2348" s="98">
        <v>211852418</v>
      </c>
      <c r="F2348" s="94" t="s">
        <v>1113</v>
      </c>
      <c r="G2348" s="136"/>
    </row>
    <row r="2349" spans="1:7" ht="22.5">
      <c r="A2349" s="90">
        <v>540806</v>
      </c>
      <c r="B2349" s="91" t="s">
        <v>1611</v>
      </c>
      <c r="C2349" s="118">
        <v>0</v>
      </c>
      <c r="D2349" s="102">
        <v>266682</v>
      </c>
      <c r="E2349" s="98">
        <v>212752427</v>
      </c>
      <c r="F2349" s="94" t="s">
        <v>1114</v>
      </c>
      <c r="G2349" s="136"/>
    </row>
    <row r="2350" spans="1:7" ht="22.5">
      <c r="A2350" s="90">
        <v>540806</v>
      </c>
      <c r="B2350" s="91" t="s">
        <v>1611</v>
      </c>
      <c r="C2350" s="118">
        <v>0</v>
      </c>
      <c r="D2350" s="102">
        <v>82557</v>
      </c>
      <c r="E2350" s="98">
        <v>213552435</v>
      </c>
      <c r="F2350" s="94" t="s">
        <v>1115</v>
      </c>
      <c r="G2350" s="136"/>
    </row>
    <row r="2351" spans="1:7" ht="22.5">
      <c r="A2351" s="90">
        <v>540806</v>
      </c>
      <c r="B2351" s="91" t="s">
        <v>1611</v>
      </c>
      <c r="C2351" s="118">
        <v>0</v>
      </c>
      <c r="D2351" s="102">
        <v>151731</v>
      </c>
      <c r="E2351" s="98">
        <v>217352473</v>
      </c>
      <c r="F2351" s="94" t="s">
        <v>793</v>
      </c>
      <c r="G2351" s="136"/>
    </row>
    <row r="2352" spans="1:7" ht="22.5">
      <c r="A2352" s="90">
        <v>540806</v>
      </c>
      <c r="B2352" s="91" t="s">
        <v>1611</v>
      </c>
      <c r="C2352" s="118">
        <v>0</v>
      </c>
      <c r="D2352" s="102">
        <v>30645</v>
      </c>
      <c r="E2352" s="98">
        <v>218052480</v>
      </c>
      <c r="F2352" s="94" t="s">
        <v>2710</v>
      </c>
      <c r="G2352" s="136"/>
    </row>
    <row r="2353" spans="1:7" ht="22.5">
      <c r="A2353" s="90">
        <v>540806</v>
      </c>
      <c r="B2353" s="91" t="s">
        <v>1611</v>
      </c>
      <c r="C2353" s="118">
        <v>0</v>
      </c>
      <c r="D2353" s="102">
        <v>351468</v>
      </c>
      <c r="E2353" s="98">
        <v>219052490</v>
      </c>
      <c r="F2353" s="94" t="s">
        <v>1116</v>
      </c>
      <c r="G2353" s="136"/>
    </row>
    <row r="2354" spans="1:7" ht="22.5">
      <c r="A2354" s="90">
        <v>540806</v>
      </c>
      <c r="B2354" s="91" t="s">
        <v>1611</v>
      </c>
      <c r="C2354" s="118">
        <v>0</v>
      </c>
      <c r="D2354" s="102">
        <v>61493</v>
      </c>
      <c r="E2354" s="98">
        <v>210652506</v>
      </c>
      <c r="F2354" s="94" t="s">
        <v>1117</v>
      </c>
      <c r="G2354" s="136"/>
    </row>
    <row r="2355" spans="1:7" ht="22.5">
      <c r="A2355" s="90">
        <v>540806</v>
      </c>
      <c r="B2355" s="91" t="s">
        <v>1611</v>
      </c>
      <c r="C2355" s="118">
        <v>0</v>
      </c>
      <c r="D2355" s="102">
        <v>130472</v>
      </c>
      <c r="E2355" s="98">
        <v>212052520</v>
      </c>
      <c r="F2355" s="94" t="s">
        <v>1118</v>
      </c>
      <c r="G2355" s="136"/>
    </row>
    <row r="2356" spans="1:7" ht="22.5">
      <c r="A2356" s="90">
        <v>540806</v>
      </c>
      <c r="B2356" s="91" t="s">
        <v>1611</v>
      </c>
      <c r="C2356" s="118">
        <v>0</v>
      </c>
      <c r="D2356" s="102">
        <v>154931</v>
      </c>
      <c r="E2356" s="98">
        <v>214052540</v>
      </c>
      <c r="F2356" s="94" t="s">
        <v>1119</v>
      </c>
      <c r="G2356" s="136"/>
    </row>
    <row r="2357" spans="1:7" ht="22.5">
      <c r="A2357" s="90">
        <v>540806</v>
      </c>
      <c r="B2357" s="91" t="s">
        <v>1611</v>
      </c>
      <c r="C2357" s="118">
        <v>0</v>
      </c>
      <c r="D2357" s="102">
        <v>138806</v>
      </c>
      <c r="E2357" s="98">
        <v>216052560</v>
      </c>
      <c r="F2357" s="94" t="s">
        <v>1120</v>
      </c>
      <c r="G2357" s="136"/>
    </row>
    <row r="2358" spans="1:7" ht="22.5">
      <c r="A2358" s="90">
        <v>540806</v>
      </c>
      <c r="B2358" s="91" t="s">
        <v>1611</v>
      </c>
      <c r="C2358" s="118">
        <v>0</v>
      </c>
      <c r="D2358" s="102">
        <v>63818</v>
      </c>
      <c r="E2358" s="98">
        <v>216552565</v>
      </c>
      <c r="F2358" s="94" t="s">
        <v>1121</v>
      </c>
      <c r="G2358" s="136"/>
    </row>
    <row r="2359" spans="1:7" ht="22.5">
      <c r="A2359" s="90">
        <v>540806</v>
      </c>
      <c r="B2359" s="91" t="s">
        <v>1611</v>
      </c>
      <c r="C2359" s="118">
        <v>0</v>
      </c>
      <c r="D2359" s="102">
        <v>99188</v>
      </c>
      <c r="E2359" s="98">
        <v>217352573</v>
      </c>
      <c r="F2359" s="94" t="s">
        <v>1122</v>
      </c>
      <c r="G2359" s="136"/>
    </row>
    <row r="2360" spans="1:7" ht="22.5">
      <c r="A2360" s="90">
        <v>540806</v>
      </c>
      <c r="B2360" s="91" t="s">
        <v>1611</v>
      </c>
      <c r="C2360" s="118">
        <v>0</v>
      </c>
      <c r="D2360" s="102">
        <v>163368</v>
      </c>
      <c r="E2360" s="98">
        <v>218552585</v>
      </c>
      <c r="F2360" s="94" t="s">
        <v>1123</v>
      </c>
      <c r="G2360" s="136"/>
    </row>
    <row r="2361" spans="1:7" ht="22.5">
      <c r="A2361" s="90">
        <v>540806</v>
      </c>
      <c r="B2361" s="91" t="s">
        <v>1611</v>
      </c>
      <c r="C2361" s="118">
        <v>0</v>
      </c>
      <c r="D2361" s="102">
        <v>242872</v>
      </c>
      <c r="E2361" s="98">
        <v>211252612</v>
      </c>
      <c r="F2361" s="94" t="s">
        <v>824</v>
      </c>
      <c r="G2361" s="136"/>
    </row>
    <row r="2362" spans="1:7" ht="22.5">
      <c r="A2362" s="90">
        <v>540806</v>
      </c>
      <c r="B2362" s="91" t="s">
        <v>1611</v>
      </c>
      <c r="C2362" s="118">
        <v>0</v>
      </c>
      <c r="D2362" s="102">
        <v>414368</v>
      </c>
      <c r="E2362" s="98">
        <v>212152621</v>
      </c>
      <c r="F2362" s="94" t="s">
        <v>1124</v>
      </c>
      <c r="G2362" s="136"/>
    </row>
    <row r="2363" spans="1:7" ht="22.5">
      <c r="A2363" s="90">
        <v>540806</v>
      </c>
      <c r="B2363" s="91" t="s">
        <v>1611</v>
      </c>
      <c r="C2363" s="118">
        <v>0</v>
      </c>
      <c r="D2363" s="102">
        <v>403993</v>
      </c>
      <c r="E2363" s="98">
        <v>217852678</v>
      </c>
      <c r="F2363" s="94" t="s">
        <v>1125</v>
      </c>
      <c r="G2363" s="136"/>
    </row>
    <row r="2364" spans="1:7" ht="22.5">
      <c r="A2364" s="90">
        <v>540806</v>
      </c>
      <c r="B2364" s="91" t="s">
        <v>1611</v>
      </c>
      <c r="C2364" s="118">
        <v>0</v>
      </c>
      <c r="D2364" s="102">
        <v>220203</v>
      </c>
      <c r="E2364" s="98">
        <v>218352683</v>
      </c>
      <c r="F2364" s="94" t="s">
        <v>1126</v>
      </c>
      <c r="G2364" s="136"/>
    </row>
    <row r="2365" spans="1:7" ht="22.5">
      <c r="A2365" s="90">
        <v>540806</v>
      </c>
      <c r="B2365" s="91" t="s">
        <v>1611</v>
      </c>
      <c r="C2365" s="118">
        <v>0</v>
      </c>
      <c r="D2365" s="102">
        <v>96609</v>
      </c>
      <c r="E2365" s="98">
        <v>218552685</v>
      </c>
      <c r="F2365" s="94" t="s">
        <v>828</v>
      </c>
      <c r="G2365" s="136"/>
    </row>
    <row r="2366" spans="1:7" ht="22.5">
      <c r="A2366" s="90">
        <v>540806</v>
      </c>
      <c r="B2366" s="91" t="s">
        <v>1611</v>
      </c>
      <c r="C2366" s="118">
        <v>0</v>
      </c>
      <c r="D2366" s="102">
        <v>174602</v>
      </c>
      <c r="E2366" s="98">
        <v>218752687</v>
      </c>
      <c r="F2366" s="94" t="s">
        <v>1127</v>
      </c>
      <c r="G2366" s="136"/>
    </row>
    <row r="2367" spans="1:7" ht="22.5">
      <c r="A2367" s="90">
        <v>540806</v>
      </c>
      <c r="B2367" s="91" t="s">
        <v>1611</v>
      </c>
      <c r="C2367" s="118">
        <v>0</v>
      </c>
      <c r="D2367" s="102">
        <v>176149</v>
      </c>
      <c r="E2367" s="98">
        <v>219352693</v>
      </c>
      <c r="F2367" s="94" t="s">
        <v>317</v>
      </c>
      <c r="G2367" s="136"/>
    </row>
    <row r="2368" spans="1:7" ht="22.5">
      <c r="A2368" s="90">
        <v>540806</v>
      </c>
      <c r="B2368" s="91" t="s">
        <v>1611</v>
      </c>
      <c r="C2368" s="118">
        <v>0</v>
      </c>
      <c r="D2368" s="102">
        <v>69731</v>
      </c>
      <c r="E2368" s="98">
        <v>219452694</v>
      </c>
      <c r="F2368" s="94" t="s">
        <v>1128</v>
      </c>
      <c r="G2368" s="136"/>
    </row>
    <row r="2369" spans="1:7" ht="22.5">
      <c r="A2369" s="90">
        <v>540806</v>
      </c>
      <c r="B2369" s="91" t="s">
        <v>1611</v>
      </c>
      <c r="C2369" s="118">
        <v>0</v>
      </c>
      <c r="D2369" s="102">
        <v>230061</v>
      </c>
      <c r="E2369" s="98">
        <v>219652696</v>
      </c>
      <c r="F2369" s="94" t="s">
        <v>178</v>
      </c>
      <c r="G2369" s="136"/>
    </row>
    <row r="2370" spans="1:7" ht="22.5">
      <c r="A2370" s="90">
        <v>540806</v>
      </c>
      <c r="B2370" s="91" t="s">
        <v>1611</v>
      </c>
      <c r="C2370" s="118">
        <v>0</v>
      </c>
      <c r="D2370" s="102">
        <v>132030</v>
      </c>
      <c r="E2370" s="98">
        <v>219952699</v>
      </c>
      <c r="F2370" s="94" t="s">
        <v>1129</v>
      </c>
      <c r="G2370" s="136"/>
    </row>
    <row r="2371" spans="1:7" ht="22.5">
      <c r="A2371" s="90">
        <v>540806</v>
      </c>
      <c r="B2371" s="91" t="s">
        <v>1611</v>
      </c>
      <c r="C2371" s="118">
        <v>0</v>
      </c>
      <c r="D2371" s="102">
        <v>78146</v>
      </c>
      <c r="E2371" s="98">
        <v>212052720</v>
      </c>
      <c r="F2371" s="94" t="s">
        <v>1130</v>
      </c>
      <c r="G2371" s="136"/>
    </row>
    <row r="2372" spans="1:7" ht="22.5">
      <c r="A2372" s="90">
        <v>540806</v>
      </c>
      <c r="B2372" s="91" t="s">
        <v>1611</v>
      </c>
      <c r="C2372" s="118">
        <v>0</v>
      </c>
      <c r="D2372" s="102">
        <v>212221</v>
      </c>
      <c r="E2372" s="98">
        <v>218652786</v>
      </c>
      <c r="F2372" s="94" t="s">
        <v>1131</v>
      </c>
      <c r="G2372" s="136"/>
    </row>
    <row r="2373" spans="1:7" ht="22.5">
      <c r="A2373" s="90">
        <v>540806</v>
      </c>
      <c r="B2373" s="91" t="s">
        <v>1611</v>
      </c>
      <c r="C2373" s="118">
        <v>0</v>
      </c>
      <c r="D2373" s="102">
        <v>98369</v>
      </c>
      <c r="E2373" s="98">
        <v>218852788</v>
      </c>
      <c r="F2373" s="94" t="s">
        <v>1132</v>
      </c>
      <c r="G2373" s="136"/>
    </row>
    <row r="2374" spans="1:7" ht="22.5">
      <c r="A2374" s="90">
        <v>540806</v>
      </c>
      <c r="B2374" s="91" t="s">
        <v>1611</v>
      </c>
      <c r="C2374" s="118">
        <v>0</v>
      </c>
      <c r="D2374" s="102">
        <v>440344</v>
      </c>
      <c r="E2374" s="98">
        <v>213852838</v>
      </c>
      <c r="F2374" s="94" t="s">
        <v>1133</v>
      </c>
      <c r="G2374" s="136"/>
    </row>
    <row r="2375" spans="1:7" ht="22.5">
      <c r="A2375" s="90">
        <v>540806</v>
      </c>
      <c r="B2375" s="91" t="s">
        <v>1611</v>
      </c>
      <c r="C2375" s="118">
        <v>0</v>
      </c>
      <c r="D2375" s="102">
        <v>92894</v>
      </c>
      <c r="E2375" s="98">
        <v>218552885</v>
      </c>
      <c r="F2375" s="94" t="s">
        <v>1134</v>
      </c>
      <c r="G2375" s="136"/>
    </row>
    <row r="2376" spans="1:7" ht="22.5">
      <c r="A2376" s="90">
        <v>540806</v>
      </c>
      <c r="B2376" s="91" t="s">
        <v>1611</v>
      </c>
      <c r="C2376" s="118">
        <v>0</v>
      </c>
      <c r="D2376" s="102">
        <v>421414</v>
      </c>
      <c r="E2376" s="98">
        <v>210354003</v>
      </c>
      <c r="F2376" s="94" t="s">
        <v>1135</v>
      </c>
      <c r="G2376" s="136"/>
    </row>
    <row r="2377" spans="1:7" ht="22.5">
      <c r="A2377" s="90">
        <v>540806</v>
      </c>
      <c r="B2377" s="91" t="s">
        <v>1611</v>
      </c>
      <c r="C2377" s="118">
        <v>0</v>
      </c>
      <c r="D2377" s="102">
        <v>123374</v>
      </c>
      <c r="E2377" s="98">
        <v>215154051</v>
      </c>
      <c r="F2377" s="94" t="s">
        <v>1136</v>
      </c>
      <c r="G2377" s="136"/>
    </row>
    <row r="2378" spans="1:7" ht="22.5">
      <c r="A2378" s="90">
        <v>540806</v>
      </c>
      <c r="B2378" s="91" t="s">
        <v>1611</v>
      </c>
      <c r="C2378" s="118">
        <v>0</v>
      </c>
      <c r="D2378" s="102">
        <v>76656</v>
      </c>
      <c r="E2378" s="98">
        <v>219954099</v>
      </c>
      <c r="F2378" s="94" t="s">
        <v>1137</v>
      </c>
      <c r="G2378" s="136"/>
    </row>
    <row r="2379" spans="1:7" ht="22.5">
      <c r="A2379" s="90">
        <v>540806</v>
      </c>
      <c r="B2379" s="91" t="s">
        <v>1611</v>
      </c>
      <c r="C2379" s="118">
        <v>0</v>
      </c>
      <c r="D2379" s="102">
        <v>76266</v>
      </c>
      <c r="E2379" s="98">
        <v>210954109</v>
      </c>
      <c r="F2379" s="94" t="s">
        <v>1138</v>
      </c>
      <c r="G2379" s="136"/>
    </row>
    <row r="2380" spans="1:7" ht="22.5">
      <c r="A2380" s="90">
        <v>540806</v>
      </c>
      <c r="B2380" s="91" t="s">
        <v>1611</v>
      </c>
      <c r="C2380" s="118">
        <v>0</v>
      </c>
      <c r="D2380" s="102">
        <v>26198</v>
      </c>
      <c r="E2380" s="98">
        <v>212554125</v>
      </c>
      <c r="F2380" s="94" t="s">
        <v>1139</v>
      </c>
      <c r="G2380" s="136"/>
    </row>
    <row r="2381" spans="1:7" ht="22.5">
      <c r="A2381" s="90">
        <v>540806</v>
      </c>
      <c r="B2381" s="91" t="s">
        <v>1611</v>
      </c>
      <c r="C2381" s="118">
        <v>0</v>
      </c>
      <c r="D2381" s="102">
        <v>141723</v>
      </c>
      <c r="E2381" s="98">
        <v>212854128</v>
      </c>
      <c r="F2381" s="94" t="s">
        <v>1140</v>
      </c>
      <c r="G2381" s="136"/>
    </row>
    <row r="2382" spans="1:7" ht="22.5">
      <c r="A2382" s="90">
        <v>540806</v>
      </c>
      <c r="B2382" s="91" t="s">
        <v>1611</v>
      </c>
      <c r="C2382" s="118">
        <v>0</v>
      </c>
      <c r="D2382" s="102">
        <v>142385</v>
      </c>
      <c r="E2382" s="98">
        <v>217254172</v>
      </c>
      <c r="F2382" s="94" t="s">
        <v>1141</v>
      </c>
      <c r="G2382" s="136"/>
    </row>
    <row r="2383" spans="1:7" ht="22.5">
      <c r="A2383" s="90">
        <v>540806</v>
      </c>
      <c r="B2383" s="91" t="s">
        <v>1611</v>
      </c>
      <c r="C2383" s="118">
        <v>0</v>
      </c>
      <c r="D2383" s="102">
        <v>106986</v>
      </c>
      <c r="E2383" s="98">
        <v>217454174</v>
      </c>
      <c r="F2383" s="94" t="s">
        <v>1142</v>
      </c>
      <c r="G2383" s="136"/>
    </row>
    <row r="2384" spans="1:7" ht="22.5">
      <c r="A2384" s="90">
        <v>540806</v>
      </c>
      <c r="B2384" s="91" t="s">
        <v>1611</v>
      </c>
      <c r="C2384" s="118">
        <v>0</v>
      </c>
      <c r="D2384" s="102">
        <v>226721</v>
      </c>
      <c r="E2384" s="98">
        <v>210654206</v>
      </c>
      <c r="F2384" s="94" t="s">
        <v>1143</v>
      </c>
      <c r="G2384" s="136"/>
    </row>
    <row r="2385" spans="1:7" ht="22.5">
      <c r="A2385" s="90">
        <v>540806</v>
      </c>
      <c r="B2385" s="91" t="s">
        <v>1611</v>
      </c>
      <c r="C2385" s="118">
        <v>0</v>
      </c>
      <c r="D2385" s="102">
        <v>103501</v>
      </c>
      <c r="E2385" s="98">
        <v>212354223</v>
      </c>
      <c r="F2385" s="94" t="s">
        <v>1144</v>
      </c>
      <c r="G2385" s="136"/>
    </row>
    <row r="2386" spans="1:7" ht="22.5">
      <c r="A2386" s="90">
        <v>540806</v>
      </c>
      <c r="B2386" s="91" t="s">
        <v>1611</v>
      </c>
      <c r="C2386" s="118">
        <v>0</v>
      </c>
      <c r="D2386" s="102">
        <v>45889</v>
      </c>
      <c r="E2386" s="98">
        <v>213954239</v>
      </c>
      <c r="F2386" s="94" t="s">
        <v>1145</v>
      </c>
      <c r="G2386" s="136"/>
    </row>
    <row r="2387" spans="1:7" ht="22.5">
      <c r="A2387" s="90">
        <v>540806</v>
      </c>
      <c r="B2387" s="91" t="s">
        <v>1611</v>
      </c>
      <c r="C2387" s="118">
        <v>0</v>
      </c>
      <c r="D2387" s="102">
        <v>183459</v>
      </c>
      <c r="E2387" s="98">
        <v>214554245</v>
      </c>
      <c r="F2387" s="94" t="s">
        <v>921</v>
      </c>
      <c r="G2387" s="136"/>
    </row>
    <row r="2388" spans="1:7" ht="22.5">
      <c r="A2388" s="90">
        <v>540806</v>
      </c>
      <c r="B2388" s="91" t="s">
        <v>1611</v>
      </c>
      <c r="C2388" s="118">
        <v>0</v>
      </c>
      <c r="D2388" s="102">
        <v>144745</v>
      </c>
      <c r="E2388" s="98">
        <v>215054250</v>
      </c>
      <c r="F2388" s="94" t="s">
        <v>1146</v>
      </c>
      <c r="G2388" s="136"/>
    </row>
    <row r="2389" spans="1:7" ht="22.5">
      <c r="A2389" s="90">
        <v>540806</v>
      </c>
      <c r="B2389" s="91" t="s">
        <v>1611</v>
      </c>
      <c r="C2389" s="118">
        <v>0</v>
      </c>
      <c r="D2389" s="102">
        <v>250743</v>
      </c>
      <c r="E2389" s="98">
        <v>216154261</v>
      </c>
      <c r="F2389" s="94" t="s">
        <v>1147</v>
      </c>
      <c r="G2389" s="136"/>
    </row>
    <row r="2390" spans="1:7" ht="22.5">
      <c r="A2390" s="90">
        <v>540806</v>
      </c>
      <c r="B2390" s="91" t="s">
        <v>1611</v>
      </c>
      <c r="C2390" s="118">
        <v>0</v>
      </c>
      <c r="D2390" s="102">
        <v>78974</v>
      </c>
      <c r="E2390" s="98">
        <v>211354313</v>
      </c>
      <c r="F2390" s="94" t="s">
        <v>1148</v>
      </c>
      <c r="G2390" s="136"/>
    </row>
    <row r="2391" spans="1:7" ht="22.5">
      <c r="A2391" s="90">
        <v>540806</v>
      </c>
      <c r="B2391" s="91" t="s">
        <v>1611</v>
      </c>
      <c r="C2391" s="118">
        <v>0</v>
      </c>
      <c r="D2391" s="102">
        <v>142484</v>
      </c>
      <c r="E2391" s="98">
        <v>214454344</v>
      </c>
      <c r="F2391" s="94" t="s">
        <v>1149</v>
      </c>
      <c r="G2391" s="136"/>
    </row>
    <row r="2392" spans="1:7" ht="22.5">
      <c r="A2392" s="90">
        <v>540806</v>
      </c>
      <c r="B2392" s="91" t="s">
        <v>1611</v>
      </c>
      <c r="C2392" s="118">
        <v>0</v>
      </c>
      <c r="D2392" s="102">
        <v>27097</v>
      </c>
      <c r="E2392" s="98">
        <v>214754347</v>
      </c>
      <c r="F2392" s="94" t="s">
        <v>1150</v>
      </c>
      <c r="G2392" s="136"/>
    </row>
    <row r="2393" spans="1:7" ht="22.5">
      <c r="A2393" s="90">
        <v>540806</v>
      </c>
      <c r="B2393" s="91" t="s">
        <v>1611</v>
      </c>
      <c r="C2393" s="118">
        <v>0</v>
      </c>
      <c r="D2393" s="102">
        <v>61523</v>
      </c>
      <c r="E2393" s="98">
        <v>217754377</v>
      </c>
      <c r="F2393" s="94" t="s">
        <v>1151</v>
      </c>
      <c r="G2393" s="136"/>
    </row>
    <row r="2394" spans="1:7" ht="22.5">
      <c r="A2394" s="90">
        <v>540806</v>
      </c>
      <c r="B2394" s="91" t="s">
        <v>1611</v>
      </c>
      <c r="C2394" s="118">
        <v>0</v>
      </c>
      <c r="D2394" s="102">
        <v>140361</v>
      </c>
      <c r="E2394" s="98">
        <v>218554385</v>
      </c>
      <c r="F2394" s="94" t="s">
        <v>1152</v>
      </c>
      <c r="G2394" s="136"/>
    </row>
    <row r="2395" spans="1:7" ht="22.5">
      <c r="A2395" s="90">
        <v>540806</v>
      </c>
      <c r="B2395" s="91" t="s">
        <v>1611</v>
      </c>
      <c r="C2395" s="118">
        <v>0</v>
      </c>
      <c r="D2395" s="102">
        <v>98714</v>
      </c>
      <c r="E2395" s="98">
        <v>219854398</v>
      </c>
      <c r="F2395" s="94" t="s">
        <v>1153</v>
      </c>
      <c r="G2395" s="136"/>
    </row>
    <row r="2396" spans="1:7" ht="22.5">
      <c r="A2396" s="90">
        <v>540806</v>
      </c>
      <c r="B2396" s="91" t="s">
        <v>1611</v>
      </c>
      <c r="C2396" s="118">
        <v>0</v>
      </c>
      <c r="D2396" s="102">
        <v>482844</v>
      </c>
      <c r="E2396" s="98">
        <v>210554405</v>
      </c>
      <c r="F2396" s="94" t="s">
        <v>1154</v>
      </c>
      <c r="G2396" s="136"/>
    </row>
    <row r="2397" spans="1:7" ht="22.5">
      <c r="A2397" s="90">
        <v>540806</v>
      </c>
      <c r="B2397" s="91" t="s">
        <v>1611</v>
      </c>
      <c r="C2397" s="118">
        <v>0</v>
      </c>
      <c r="D2397" s="102">
        <v>34787</v>
      </c>
      <c r="E2397" s="98">
        <v>211854418</v>
      </c>
      <c r="F2397" s="94" t="s">
        <v>1155</v>
      </c>
      <c r="G2397" s="136"/>
    </row>
    <row r="2398" spans="1:7" ht="22.5">
      <c r="A2398" s="90">
        <v>540806</v>
      </c>
      <c r="B2398" s="91" t="s">
        <v>1611</v>
      </c>
      <c r="C2398" s="118">
        <v>0</v>
      </c>
      <c r="D2398" s="102">
        <v>40595</v>
      </c>
      <c r="E2398" s="98">
        <v>218054480</v>
      </c>
      <c r="F2398" s="94" t="s">
        <v>1156</v>
      </c>
      <c r="G2398" s="136"/>
    </row>
    <row r="2399" spans="1:7" ht="22.5">
      <c r="A2399" s="90">
        <v>540806</v>
      </c>
      <c r="B2399" s="91" t="s">
        <v>1611</v>
      </c>
      <c r="C2399" s="118">
        <v>0</v>
      </c>
      <c r="D2399" s="102">
        <v>975644</v>
      </c>
      <c r="E2399" s="98">
        <v>219854498</v>
      </c>
      <c r="F2399" s="94" t="s">
        <v>1157</v>
      </c>
      <c r="G2399" s="136"/>
    </row>
    <row r="2400" spans="1:7" ht="22.5">
      <c r="A2400" s="90">
        <v>540806</v>
      </c>
      <c r="B2400" s="91" t="s">
        <v>1611</v>
      </c>
      <c r="C2400" s="118">
        <v>0</v>
      </c>
      <c r="D2400" s="102">
        <v>458175</v>
      </c>
      <c r="E2400" s="98">
        <v>211854518</v>
      </c>
      <c r="F2400" s="94" t="s">
        <v>1158</v>
      </c>
      <c r="G2400" s="136"/>
    </row>
    <row r="2401" spans="1:7" ht="22.5">
      <c r="A2401" s="90">
        <v>540806</v>
      </c>
      <c r="B2401" s="91" t="s">
        <v>1611</v>
      </c>
      <c r="C2401" s="118">
        <v>0</v>
      </c>
      <c r="D2401" s="102">
        <v>46575</v>
      </c>
      <c r="E2401" s="98">
        <v>212054520</v>
      </c>
      <c r="F2401" s="94" t="s">
        <v>1159</v>
      </c>
      <c r="G2401" s="136"/>
    </row>
    <row r="2402" spans="1:7" ht="22.5">
      <c r="A2402" s="90">
        <v>540806</v>
      </c>
      <c r="B2402" s="91" t="s">
        <v>1611</v>
      </c>
      <c r="C2402" s="118">
        <v>0</v>
      </c>
      <c r="D2402" s="102">
        <v>67053</v>
      </c>
      <c r="E2402" s="98">
        <v>215354553</v>
      </c>
      <c r="F2402" s="94" t="s">
        <v>1160</v>
      </c>
      <c r="G2402" s="136"/>
    </row>
    <row r="2403" spans="1:7" ht="22.5">
      <c r="A2403" s="90">
        <v>540806</v>
      </c>
      <c r="B2403" s="91" t="s">
        <v>1611</v>
      </c>
      <c r="C2403" s="118">
        <v>0</v>
      </c>
      <c r="D2403" s="102">
        <v>47858</v>
      </c>
      <c r="E2403" s="98">
        <v>219954599</v>
      </c>
      <c r="F2403" s="94" t="s">
        <v>1161</v>
      </c>
      <c r="G2403" s="136"/>
    </row>
    <row r="2404" spans="1:7" ht="22.5">
      <c r="A2404" s="90">
        <v>540806</v>
      </c>
      <c r="B2404" s="91" t="s">
        <v>1611</v>
      </c>
      <c r="C2404" s="118">
        <v>0</v>
      </c>
      <c r="D2404" s="102">
        <v>108633</v>
      </c>
      <c r="E2404" s="98">
        <v>216054660</v>
      </c>
      <c r="F2404" s="94" t="s">
        <v>1162</v>
      </c>
      <c r="G2404" s="136"/>
    </row>
    <row r="2405" spans="1:7" ht="22.5">
      <c r="A2405" s="90">
        <v>540806</v>
      </c>
      <c r="B2405" s="91" t="s">
        <v>1611</v>
      </c>
      <c r="C2405" s="118">
        <v>0</v>
      </c>
      <c r="D2405" s="102">
        <v>184485</v>
      </c>
      <c r="E2405" s="98">
        <v>217054670</v>
      </c>
      <c r="F2405" s="94" t="s">
        <v>1163</v>
      </c>
      <c r="G2405" s="136"/>
    </row>
    <row r="2406" spans="1:7" ht="22.5">
      <c r="A2406" s="90">
        <v>540806</v>
      </c>
      <c r="B2406" s="91" t="s">
        <v>1611</v>
      </c>
      <c r="C2406" s="118">
        <v>0</v>
      </c>
      <c r="D2406" s="102">
        <v>49404</v>
      </c>
      <c r="E2406" s="98">
        <v>217354673</v>
      </c>
      <c r="F2406" s="94" t="s">
        <v>830</v>
      </c>
      <c r="G2406" s="136"/>
    </row>
    <row r="2407" spans="1:7" ht="22.5">
      <c r="A2407" s="90">
        <v>540806</v>
      </c>
      <c r="B2407" s="91" t="s">
        <v>1611</v>
      </c>
      <c r="C2407" s="118">
        <v>0</v>
      </c>
      <c r="D2407" s="102">
        <v>37708</v>
      </c>
      <c r="E2407" s="99">
        <v>218054680</v>
      </c>
      <c r="F2407" s="94" t="s">
        <v>1164</v>
      </c>
      <c r="G2407" s="136"/>
    </row>
    <row r="2408" spans="1:7" ht="22.5">
      <c r="A2408" s="90">
        <v>540806</v>
      </c>
      <c r="B2408" s="91" t="s">
        <v>1611</v>
      </c>
      <c r="C2408" s="118">
        <v>0</v>
      </c>
      <c r="D2408" s="102">
        <v>325662</v>
      </c>
      <c r="E2408" s="99">
        <v>212054720</v>
      </c>
      <c r="F2408" s="94" t="s">
        <v>1165</v>
      </c>
      <c r="G2408" s="136"/>
    </row>
    <row r="2409" spans="1:7" ht="22.5">
      <c r="A2409" s="90">
        <v>540806</v>
      </c>
      <c r="B2409" s="91" t="s">
        <v>1611</v>
      </c>
      <c r="C2409" s="118">
        <v>0</v>
      </c>
      <c r="D2409" s="102">
        <v>59879</v>
      </c>
      <c r="E2409" s="99">
        <v>214354743</v>
      </c>
      <c r="F2409" s="94" t="s">
        <v>1166</v>
      </c>
      <c r="G2409" s="136"/>
    </row>
    <row r="2410" spans="1:7" ht="22.5">
      <c r="A2410" s="90">
        <v>540806</v>
      </c>
      <c r="B2410" s="91" t="s">
        <v>1611</v>
      </c>
      <c r="C2410" s="118">
        <v>0</v>
      </c>
      <c r="D2410" s="102">
        <v>195992</v>
      </c>
      <c r="E2410" s="99">
        <v>210054800</v>
      </c>
      <c r="F2410" s="94" t="s">
        <v>1167</v>
      </c>
      <c r="G2410" s="136"/>
    </row>
    <row r="2411" spans="1:7" ht="22.5">
      <c r="A2411" s="90">
        <v>540806</v>
      </c>
      <c r="B2411" s="91" t="s">
        <v>1611</v>
      </c>
      <c r="C2411" s="118">
        <v>0</v>
      </c>
      <c r="D2411" s="102">
        <v>459668</v>
      </c>
      <c r="E2411" s="99">
        <v>211054810</v>
      </c>
      <c r="F2411" s="94" t="s">
        <v>1168</v>
      </c>
      <c r="G2411" s="136"/>
    </row>
    <row r="2412" spans="1:7" ht="22.5">
      <c r="A2412" s="90">
        <v>540806</v>
      </c>
      <c r="B2412" s="91" t="s">
        <v>1611</v>
      </c>
      <c r="C2412" s="118">
        <v>0</v>
      </c>
      <c r="D2412" s="102">
        <v>183049</v>
      </c>
      <c r="E2412" s="99">
        <v>212054820</v>
      </c>
      <c r="F2412" s="94" t="s">
        <v>199</v>
      </c>
      <c r="G2412" s="136"/>
    </row>
    <row r="2413" spans="1:7" ht="22.5">
      <c r="A2413" s="90">
        <v>540806</v>
      </c>
      <c r="B2413" s="91" t="s">
        <v>1611</v>
      </c>
      <c r="C2413" s="118">
        <v>0</v>
      </c>
      <c r="D2413" s="102">
        <v>61254</v>
      </c>
      <c r="E2413" s="98">
        <v>217154871</v>
      </c>
      <c r="F2413" s="94" t="s">
        <v>1169</v>
      </c>
      <c r="G2413" s="136"/>
    </row>
    <row r="2414" spans="1:7" ht="22.5">
      <c r="A2414" s="90">
        <v>540806</v>
      </c>
      <c r="B2414" s="91" t="s">
        <v>1611</v>
      </c>
      <c r="C2414" s="118">
        <v>0</v>
      </c>
      <c r="D2414" s="102">
        <v>610696</v>
      </c>
      <c r="E2414" s="99">
        <v>217454874</v>
      </c>
      <c r="F2414" s="94" t="s">
        <v>1170</v>
      </c>
      <c r="G2414" s="136"/>
    </row>
    <row r="2415" spans="1:7" ht="22.5">
      <c r="A2415" s="90">
        <v>540806</v>
      </c>
      <c r="B2415" s="91" t="s">
        <v>1611</v>
      </c>
      <c r="C2415" s="118">
        <v>0</v>
      </c>
      <c r="D2415" s="102">
        <v>36246</v>
      </c>
      <c r="E2415" s="99">
        <v>211163111</v>
      </c>
      <c r="F2415" s="94" t="s">
        <v>356</v>
      </c>
      <c r="G2415" s="136"/>
    </row>
    <row r="2416" spans="1:7" ht="22.5">
      <c r="A2416" s="90">
        <v>540806</v>
      </c>
      <c r="B2416" s="91" t="s">
        <v>1611</v>
      </c>
      <c r="C2416" s="118">
        <v>0</v>
      </c>
      <c r="D2416" s="102">
        <v>748609</v>
      </c>
      <c r="E2416" s="98">
        <v>213063130</v>
      </c>
      <c r="F2416" s="94" t="s">
        <v>1171</v>
      </c>
      <c r="G2416" s="136"/>
    </row>
    <row r="2417" spans="1:7" ht="22.5">
      <c r="A2417" s="90">
        <v>540806</v>
      </c>
      <c r="B2417" s="91" t="s">
        <v>1611</v>
      </c>
      <c r="C2417" s="118">
        <v>0</v>
      </c>
      <c r="D2417" s="102">
        <v>267377</v>
      </c>
      <c r="E2417" s="99">
        <v>219063190</v>
      </c>
      <c r="F2417" s="94" t="s">
        <v>1172</v>
      </c>
      <c r="G2417" s="136"/>
    </row>
    <row r="2418" spans="1:7" ht="22.5">
      <c r="A2418" s="90">
        <v>540806</v>
      </c>
      <c r="B2418" s="91" t="s">
        <v>1611</v>
      </c>
      <c r="C2418" s="118">
        <v>0</v>
      </c>
      <c r="D2418" s="102">
        <v>58759</v>
      </c>
      <c r="E2418" s="99">
        <v>211263212</v>
      </c>
      <c r="F2418" s="94" t="s">
        <v>2705</v>
      </c>
      <c r="G2418" s="136"/>
    </row>
    <row r="2419" spans="1:7" ht="22.5">
      <c r="A2419" s="90">
        <v>540806</v>
      </c>
      <c r="B2419" s="91" t="s">
        <v>1611</v>
      </c>
      <c r="C2419" s="118">
        <v>0</v>
      </c>
      <c r="D2419" s="102">
        <v>136945</v>
      </c>
      <c r="E2419" s="99">
        <v>217263272</v>
      </c>
      <c r="F2419" s="94" t="s">
        <v>1173</v>
      </c>
      <c r="G2419" s="136"/>
    </row>
    <row r="2420" spans="1:7" ht="22.5">
      <c r="A2420" s="90">
        <v>540806</v>
      </c>
      <c r="B2420" s="91" t="s">
        <v>1611</v>
      </c>
      <c r="C2420" s="118">
        <v>0</v>
      </c>
      <c r="D2420" s="102">
        <v>96763</v>
      </c>
      <c r="E2420" s="99">
        <v>210263302</v>
      </c>
      <c r="F2420" s="94" t="s">
        <v>1174</v>
      </c>
      <c r="G2420" s="136"/>
    </row>
    <row r="2421" spans="1:7" ht="22.5">
      <c r="A2421" s="90">
        <v>540806</v>
      </c>
      <c r="B2421" s="91" t="s">
        <v>1611</v>
      </c>
      <c r="C2421" s="118">
        <v>0</v>
      </c>
      <c r="D2421" s="102">
        <v>357514</v>
      </c>
      <c r="E2421" s="99">
        <v>210163401</v>
      </c>
      <c r="F2421" s="94" t="s">
        <v>1175</v>
      </c>
      <c r="G2421" s="136"/>
    </row>
    <row r="2422" spans="1:7" ht="22.5">
      <c r="A2422" s="90">
        <v>540806</v>
      </c>
      <c r="B2422" s="91" t="s">
        <v>1611</v>
      </c>
      <c r="C2422" s="118">
        <v>0</v>
      </c>
      <c r="D2422" s="102">
        <v>408209</v>
      </c>
      <c r="E2422" s="99">
        <v>217063470</v>
      </c>
      <c r="F2422" s="94" t="s">
        <v>1176</v>
      </c>
      <c r="G2422" s="136"/>
    </row>
    <row r="2423" spans="1:7" ht="22.5">
      <c r="A2423" s="90">
        <v>540806</v>
      </c>
      <c r="B2423" s="91" t="s">
        <v>1611</v>
      </c>
      <c r="C2423" s="118">
        <v>0</v>
      </c>
      <c r="D2423" s="102">
        <v>122696</v>
      </c>
      <c r="E2423" s="99">
        <v>214863548</v>
      </c>
      <c r="F2423" s="94" t="s">
        <v>1177</v>
      </c>
      <c r="G2423" s="136"/>
    </row>
    <row r="2424" spans="1:7" ht="22.5">
      <c r="A2424" s="90">
        <v>540806</v>
      </c>
      <c r="B2424" s="91" t="s">
        <v>1611</v>
      </c>
      <c r="C2424" s="118">
        <v>0</v>
      </c>
      <c r="D2424" s="102">
        <v>359509</v>
      </c>
      <c r="E2424" s="99">
        <v>219463594</v>
      </c>
      <c r="F2424" s="94" t="s">
        <v>1178</v>
      </c>
      <c r="G2424" s="136"/>
    </row>
    <row r="2425" spans="1:7" ht="22.5">
      <c r="A2425" s="90">
        <v>540806</v>
      </c>
      <c r="B2425" s="91" t="s">
        <v>1611</v>
      </c>
      <c r="C2425" s="118">
        <v>0</v>
      </c>
      <c r="D2425" s="102">
        <v>85893</v>
      </c>
      <c r="E2425" s="99">
        <v>219063690</v>
      </c>
      <c r="F2425" s="94" t="s">
        <v>1179</v>
      </c>
      <c r="G2425" s="136"/>
    </row>
    <row r="2426" spans="1:7" ht="22.5">
      <c r="A2426" s="90">
        <v>540806</v>
      </c>
      <c r="B2426" s="91" t="s">
        <v>1611</v>
      </c>
      <c r="C2426" s="118">
        <v>0</v>
      </c>
      <c r="D2426" s="102">
        <v>126759</v>
      </c>
      <c r="E2426" s="99">
        <v>214566045</v>
      </c>
      <c r="F2426" s="94" t="s">
        <v>1180</v>
      </c>
      <c r="G2426" s="136"/>
    </row>
    <row r="2427" spans="1:7" ht="22.5">
      <c r="A2427" s="90">
        <v>540806</v>
      </c>
      <c r="B2427" s="91" t="s">
        <v>1611</v>
      </c>
      <c r="C2427" s="118">
        <v>0</v>
      </c>
      <c r="D2427" s="102">
        <v>66081</v>
      </c>
      <c r="E2427" s="99">
        <v>217566075</v>
      </c>
      <c r="F2427" s="94" t="s">
        <v>568</v>
      </c>
      <c r="G2427" s="136"/>
    </row>
    <row r="2428" spans="1:7" ht="22.5">
      <c r="A2428" s="90">
        <v>540806</v>
      </c>
      <c r="B2428" s="91" t="s">
        <v>1611</v>
      </c>
      <c r="C2428" s="118">
        <v>0</v>
      </c>
      <c r="D2428" s="102">
        <v>260432</v>
      </c>
      <c r="E2428" s="98">
        <v>218866088</v>
      </c>
      <c r="F2428" s="94" t="s">
        <v>1181</v>
      </c>
      <c r="G2428" s="136"/>
    </row>
    <row r="2429" spans="1:7" ht="22.5">
      <c r="A2429" s="90">
        <v>540806</v>
      </c>
      <c r="B2429" s="91" t="s">
        <v>1611</v>
      </c>
      <c r="C2429" s="118">
        <v>0</v>
      </c>
      <c r="D2429" s="102">
        <v>132970</v>
      </c>
      <c r="E2429" s="99">
        <v>211866318</v>
      </c>
      <c r="F2429" s="94" t="s">
        <v>1182</v>
      </c>
      <c r="G2429" s="136"/>
    </row>
    <row r="2430" spans="1:7" ht="22.5">
      <c r="A2430" s="90">
        <v>540806</v>
      </c>
      <c r="B2430" s="91" t="s">
        <v>1611</v>
      </c>
      <c r="C2430" s="118">
        <v>0</v>
      </c>
      <c r="D2430" s="102">
        <v>83252</v>
      </c>
      <c r="E2430" s="98">
        <v>218366383</v>
      </c>
      <c r="F2430" s="94" t="s">
        <v>1183</v>
      </c>
      <c r="G2430" s="136"/>
    </row>
    <row r="2431" spans="1:7" ht="22.5">
      <c r="A2431" s="90">
        <v>540806</v>
      </c>
      <c r="B2431" s="91" t="s">
        <v>1611</v>
      </c>
      <c r="C2431" s="118">
        <v>0</v>
      </c>
      <c r="D2431" s="102">
        <v>336304</v>
      </c>
      <c r="E2431" s="99">
        <v>210066400</v>
      </c>
      <c r="F2431" s="94" t="s">
        <v>1184</v>
      </c>
      <c r="G2431" s="136"/>
    </row>
    <row r="2432" spans="1:7" ht="22.5">
      <c r="A2432" s="90">
        <v>540806</v>
      </c>
      <c r="B2432" s="91" t="s">
        <v>1611</v>
      </c>
      <c r="C2432" s="118">
        <v>0</v>
      </c>
      <c r="D2432" s="102">
        <v>195588</v>
      </c>
      <c r="E2432" s="99">
        <v>214066440</v>
      </c>
      <c r="F2432" s="94" t="s">
        <v>1185</v>
      </c>
      <c r="G2432" s="136"/>
    </row>
    <row r="2433" spans="1:7" ht="22.5">
      <c r="A2433" s="90">
        <v>540806</v>
      </c>
      <c r="B2433" s="91" t="s">
        <v>1611</v>
      </c>
      <c r="C2433" s="118">
        <v>0</v>
      </c>
      <c r="D2433" s="102">
        <v>168631</v>
      </c>
      <c r="E2433" s="99">
        <v>215666456</v>
      </c>
      <c r="F2433" s="94" t="s">
        <v>1186</v>
      </c>
      <c r="G2433" s="136"/>
    </row>
    <row r="2434" spans="1:7" ht="22.5">
      <c r="A2434" s="90">
        <v>540806</v>
      </c>
      <c r="B2434" s="91" t="s">
        <v>1611</v>
      </c>
      <c r="C2434" s="118">
        <v>0</v>
      </c>
      <c r="D2434" s="102">
        <v>161781</v>
      </c>
      <c r="E2434" s="99">
        <v>217266572</v>
      </c>
      <c r="F2434" s="94" t="s">
        <v>1187</v>
      </c>
      <c r="G2434" s="136"/>
    </row>
    <row r="2435" spans="1:7" ht="22.5">
      <c r="A2435" s="90">
        <v>540806</v>
      </c>
      <c r="B2435" s="91" t="s">
        <v>1611</v>
      </c>
      <c r="C2435" s="118">
        <v>0</v>
      </c>
      <c r="D2435" s="102">
        <v>303039</v>
      </c>
      <c r="E2435" s="98">
        <v>219466594</v>
      </c>
      <c r="F2435" s="94" t="s">
        <v>1188</v>
      </c>
      <c r="G2435" s="136"/>
    </row>
    <row r="2436" spans="1:7" ht="22.5">
      <c r="A2436" s="90">
        <v>540806</v>
      </c>
      <c r="B2436" s="91" t="s">
        <v>1611</v>
      </c>
      <c r="C2436" s="118">
        <v>0</v>
      </c>
      <c r="D2436" s="102">
        <v>667000</v>
      </c>
      <c r="E2436" s="98">
        <v>218266682</v>
      </c>
      <c r="F2436" s="94" t="s">
        <v>1189</v>
      </c>
      <c r="G2436" s="136"/>
    </row>
    <row r="2437" spans="1:7" ht="22.5">
      <c r="A2437" s="90">
        <v>540806</v>
      </c>
      <c r="B2437" s="91" t="s">
        <v>1611</v>
      </c>
      <c r="C2437" s="118">
        <v>0</v>
      </c>
      <c r="D2437" s="102">
        <v>147052</v>
      </c>
      <c r="E2437" s="99">
        <v>218766687</v>
      </c>
      <c r="F2437" s="94" t="s">
        <v>1190</v>
      </c>
      <c r="G2437" s="136"/>
    </row>
    <row r="2438" spans="1:7" ht="22.5">
      <c r="A2438" s="90">
        <v>540806</v>
      </c>
      <c r="B2438" s="91" t="s">
        <v>1611</v>
      </c>
      <c r="C2438" s="118">
        <v>0</v>
      </c>
      <c r="D2438" s="102">
        <v>16844</v>
      </c>
      <c r="E2438" s="99" t="s">
        <v>1191</v>
      </c>
      <c r="F2438" s="94" t="s">
        <v>1192</v>
      </c>
      <c r="G2438" s="136"/>
    </row>
    <row r="2439" spans="1:7" ht="22.5">
      <c r="A2439" s="90">
        <v>540806</v>
      </c>
      <c r="B2439" s="91" t="s">
        <v>1611</v>
      </c>
      <c r="C2439" s="118">
        <v>0</v>
      </c>
      <c r="D2439" s="102">
        <v>43568</v>
      </c>
      <c r="E2439" s="99" t="s">
        <v>1193</v>
      </c>
      <c r="F2439" s="94" t="s">
        <v>544</v>
      </c>
      <c r="G2439" s="136"/>
    </row>
    <row r="2440" spans="1:7" ht="22.5">
      <c r="A2440" s="90">
        <v>540806</v>
      </c>
      <c r="B2440" s="91" t="s">
        <v>1611</v>
      </c>
      <c r="C2440" s="118">
        <v>0</v>
      </c>
      <c r="D2440" s="102">
        <v>99117</v>
      </c>
      <c r="E2440" s="99" t="s">
        <v>1194</v>
      </c>
      <c r="F2440" s="94" t="s">
        <v>1195</v>
      </c>
      <c r="G2440" s="136"/>
    </row>
    <row r="2441" spans="1:7" ht="22.5">
      <c r="A2441" s="90">
        <v>540806</v>
      </c>
      <c r="B2441" s="91" t="s">
        <v>1611</v>
      </c>
      <c r="C2441" s="118">
        <v>0</v>
      </c>
      <c r="D2441" s="102">
        <v>219326</v>
      </c>
      <c r="E2441" s="99" t="s">
        <v>1196</v>
      </c>
      <c r="F2441" s="94" t="s">
        <v>32</v>
      </c>
      <c r="G2441" s="136"/>
    </row>
    <row r="2442" spans="1:7" ht="22.5">
      <c r="A2442" s="90">
        <v>540806</v>
      </c>
      <c r="B2442" s="91" t="s">
        <v>1611</v>
      </c>
      <c r="C2442" s="118">
        <v>0</v>
      </c>
      <c r="D2442" s="102">
        <v>72086</v>
      </c>
      <c r="E2442" s="99" t="s">
        <v>1197</v>
      </c>
      <c r="F2442" s="94" t="s">
        <v>1198</v>
      </c>
      <c r="G2442" s="136"/>
    </row>
    <row r="2443" spans="1:7" ht="22.5">
      <c r="A2443" s="90">
        <v>540806</v>
      </c>
      <c r="B2443" s="91" t="s">
        <v>1611</v>
      </c>
      <c r="C2443" s="118">
        <v>0</v>
      </c>
      <c r="D2443" s="102">
        <v>58944</v>
      </c>
      <c r="E2443" s="99" t="s">
        <v>1199</v>
      </c>
      <c r="F2443" s="94" t="s">
        <v>37</v>
      </c>
      <c r="G2443" s="136"/>
    </row>
    <row r="2444" spans="1:7" ht="22.5">
      <c r="A2444" s="90">
        <v>540806</v>
      </c>
      <c r="B2444" s="91" t="s">
        <v>1611</v>
      </c>
      <c r="C2444" s="118">
        <v>0</v>
      </c>
      <c r="D2444" s="102">
        <v>137917</v>
      </c>
      <c r="E2444" s="99">
        <v>210168101</v>
      </c>
      <c r="F2444" s="94" t="s">
        <v>2698</v>
      </c>
      <c r="G2444" s="136"/>
    </row>
    <row r="2445" spans="1:7" ht="22.5">
      <c r="A2445" s="90">
        <v>540806</v>
      </c>
      <c r="B2445" s="91" t="s">
        <v>1611</v>
      </c>
      <c r="C2445" s="118">
        <v>0</v>
      </c>
      <c r="D2445" s="102">
        <v>20382</v>
      </c>
      <c r="E2445" s="99" t="s">
        <v>1200</v>
      </c>
      <c r="F2445" s="94" t="s">
        <v>706</v>
      </c>
      <c r="G2445" s="136"/>
    </row>
    <row r="2446" spans="1:7" ht="22.5">
      <c r="A2446" s="90">
        <v>540806</v>
      </c>
      <c r="B2446" s="91" t="s">
        <v>1611</v>
      </c>
      <c r="C2446" s="118">
        <v>0</v>
      </c>
      <c r="D2446" s="102">
        <v>13609</v>
      </c>
      <c r="E2446" s="99" t="s">
        <v>1201</v>
      </c>
      <c r="F2446" s="94" t="s">
        <v>1202</v>
      </c>
      <c r="G2446" s="136"/>
    </row>
    <row r="2447" spans="1:7" ht="22.5">
      <c r="A2447" s="90">
        <v>540806</v>
      </c>
      <c r="B2447" s="91" t="s">
        <v>1611</v>
      </c>
      <c r="C2447" s="118">
        <v>0</v>
      </c>
      <c r="D2447" s="102">
        <v>79515</v>
      </c>
      <c r="E2447" s="99" t="s">
        <v>1203</v>
      </c>
      <c r="F2447" s="94" t="s">
        <v>1204</v>
      </c>
      <c r="G2447" s="136"/>
    </row>
    <row r="2448" spans="1:7" ht="22.5">
      <c r="A2448" s="90">
        <v>540806</v>
      </c>
      <c r="B2448" s="91" t="s">
        <v>1611</v>
      </c>
      <c r="C2448" s="118">
        <v>0</v>
      </c>
      <c r="D2448" s="102">
        <v>68660</v>
      </c>
      <c r="E2448" s="99">
        <v>215268152</v>
      </c>
      <c r="F2448" s="94" t="s">
        <v>1205</v>
      </c>
      <c r="G2448" s="136"/>
    </row>
    <row r="2449" spans="1:7" ht="22.5">
      <c r="A2449" s="90">
        <v>540806</v>
      </c>
      <c r="B2449" s="91" t="s">
        <v>1611</v>
      </c>
      <c r="C2449" s="118">
        <v>0</v>
      </c>
      <c r="D2449" s="102">
        <v>32409</v>
      </c>
      <c r="E2449" s="99">
        <v>216068160</v>
      </c>
      <c r="F2449" s="94" t="s">
        <v>1206</v>
      </c>
      <c r="G2449" s="136"/>
    </row>
    <row r="2450" spans="1:7" ht="22.5">
      <c r="A2450" s="90">
        <v>540806</v>
      </c>
      <c r="B2450" s="91" t="s">
        <v>1611</v>
      </c>
      <c r="C2450" s="118">
        <v>0</v>
      </c>
      <c r="D2450" s="102">
        <v>69353</v>
      </c>
      <c r="E2450" s="99">
        <v>216268162</v>
      </c>
      <c r="F2450" s="94" t="s">
        <v>1207</v>
      </c>
      <c r="G2450" s="136"/>
    </row>
    <row r="2451" spans="1:7" ht="22.5">
      <c r="A2451" s="90">
        <v>540806</v>
      </c>
      <c r="B2451" s="91" t="s">
        <v>1611</v>
      </c>
      <c r="C2451" s="118">
        <v>0</v>
      </c>
      <c r="D2451" s="102">
        <v>149321</v>
      </c>
      <c r="E2451" s="99" t="s">
        <v>2538</v>
      </c>
      <c r="F2451" s="94" t="s">
        <v>1208</v>
      </c>
      <c r="G2451" s="136"/>
    </row>
    <row r="2452" spans="1:7" ht="22.5">
      <c r="A2452" s="90">
        <v>540806</v>
      </c>
      <c r="B2452" s="91" t="s">
        <v>1611</v>
      </c>
      <c r="C2452" s="118">
        <v>0</v>
      </c>
      <c r="D2452" s="102">
        <v>27482</v>
      </c>
      <c r="E2452" s="99" t="s">
        <v>1209</v>
      </c>
      <c r="F2452" s="94" t="s">
        <v>1210</v>
      </c>
      <c r="G2452" s="136"/>
    </row>
    <row r="2453" spans="1:7" ht="22.5">
      <c r="A2453" s="90">
        <v>540806</v>
      </c>
      <c r="B2453" s="91" t="s">
        <v>1611</v>
      </c>
      <c r="C2453" s="118">
        <v>0</v>
      </c>
      <c r="D2453" s="102">
        <v>34994</v>
      </c>
      <c r="E2453" s="99" t="s">
        <v>1211</v>
      </c>
      <c r="F2453" s="94" t="s">
        <v>656</v>
      </c>
      <c r="G2453" s="136"/>
    </row>
    <row r="2454" spans="1:7" ht="22.5">
      <c r="A2454" s="90">
        <v>540806</v>
      </c>
      <c r="B2454" s="91" t="s">
        <v>1611</v>
      </c>
      <c r="C2454" s="118">
        <v>0</v>
      </c>
      <c r="D2454" s="102">
        <v>42141</v>
      </c>
      <c r="E2454" s="99" t="s">
        <v>1212</v>
      </c>
      <c r="F2454" s="94" t="s">
        <v>1213</v>
      </c>
      <c r="G2454" s="136"/>
    </row>
    <row r="2455" spans="1:7" ht="22.5">
      <c r="A2455" s="90">
        <v>540806</v>
      </c>
      <c r="B2455" s="91" t="s">
        <v>1611</v>
      </c>
      <c r="C2455" s="118">
        <v>0</v>
      </c>
      <c r="D2455" s="102">
        <v>341375</v>
      </c>
      <c r="E2455" s="99" t="s">
        <v>1214</v>
      </c>
      <c r="F2455" s="94" t="s">
        <v>1215</v>
      </c>
      <c r="G2455" s="136"/>
    </row>
    <row r="2456" spans="1:7" ht="22.5">
      <c r="A2456" s="90">
        <v>540806</v>
      </c>
      <c r="B2456" s="91" t="s">
        <v>1611</v>
      </c>
      <c r="C2456" s="118">
        <v>0</v>
      </c>
      <c r="D2456" s="102">
        <v>65133</v>
      </c>
      <c r="E2456" s="99" t="s">
        <v>1216</v>
      </c>
      <c r="F2456" s="94" t="s">
        <v>71</v>
      </c>
      <c r="G2456" s="136"/>
    </row>
    <row r="2457" spans="1:7" ht="22.5">
      <c r="A2457" s="90">
        <v>540806</v>
      </c>
      <c r="B2457" s="91" t="s">
        <v>1611</v>
      </c>
      <c r="C2457" s="118">
        <v>0</v>
      </c>
      <c r="D2457" s="102">
        <v>24163</v>
      </c>
      <c r="E2457" s="99" t="s">
        <v>1217</v>
      </c>
      <c r="F2457" s="94" t="s">
        <v>1218</v>
      </c>
      <c r="G2457" s="136"/>
    </row>
    <row r="2458" spans="1:7" ht="22.5">
      <c r="A2458" s="90">
        <v>540806</v>
      </c>
      <c r="B2458" s="91" t="s">
        <v>1611</v>
      </c>
      <c r="C2458" s="118">
        <v>0</v>
      </c>
      <c r="D2458" s="102">
        <v>46349</v>
      </c>
      <c r="E2458" s="99" t="s">
        <v>2381</v>
      </c>
      <c r="F2458" s="94" t="s">
        <v>1219</v>
      </c>
      <c r="G2458" s="136"/>
    </row>
    <row r="2459" spans="1:7" ht="22.5">
      <c r="A2459" s="90">
        <v>540806</v>
      </c>
      <c r="B2459" s="91" t="s">
        <v>1611</v>
      </c>
      <c r="C2459" s="118">
        <v>0</v>
      </c>
      <c r="D2459" s="102">
        <v>65237</v>
      </c>
      <c r="E2459" s="99" t="s">
        <v>1220</v>
      </c>
      <c r="F2459" s="94" t="s">
        <v>1221</v>
      </c>
      <c r="G2459" s="136"/>
    </row>
    <row r="2460" spans="1:7" ht="22.5">
      <c r="A2460" s="90">
        <v>540806</v>
      </c>
      <c r="B2460" s="91" t="s">
        <v>1611</v>
      </c>
      <c r="C2460" s="118">
        <v>0</v>
      </c>
      <c r="D2460" s="102">
        <v>99351</v>
      </c>
      <c r="E2460" s="99">
        <v>212968229</v>
      </c>
      <c r="F2460" s="94" t="s">
        <v>1222</v>
      </c>
      <c r="G2460" s="136"/>
    </row>
    <row r="2461" spans="1:7" ht="22.5">
      <c r="A2461" s="90">
        <v>540806</v>
      </c>
      <c r="B2461" s="91" t="s">
        <v>1611</v>
      </c>
      <c r="C2461" s="118">
        <v>0</v>
      </c>
      <c r="D2461" s="102">
        <v>230137</v>
      </c>
      <c r="E2461" s="99" t="s">
        <v>1223</v>
      </c>
      <c r="F2461" s="94" t="s">
        <v>921</v>
      </c>
      <c r="G2461" s="136"/>
    </row>
    <row r="2462" spans="1:7" ht="22.5">
      <c r="A2462" s="90">
        <v>540806</v>
      </c>
      <c r="B2462" s="91" t="s">
        <v>1611</v>
      </c>
      <c r="C2462" s="118">
        <v>0</v>
      </c>
      <c r="D2462" s="102">
        <v>24375</v>
      </c>
      <c r="E2462" s="99" t="s">
        <v>1224</v>
      </c>
      <c r="F2462" s="94" t="s">
        <v>1225</v>
      </c>
      <c r="G2462" s="136"/>
    </row>
    <row r="2463" spans="1:7" ht="22.5">
      <c r="A2463" s="90">
        <v>540806</v>
      </c>
      <c r="B2463" s="91" t="s">
        <v>1611</v>
      </c>
      <c r="C2463" s="118">
        <v>0</v>
      </c>
      <c r="D2463" s="102">
        <v>72097</v>
      </c>
      <c r="E2463" s="99" t="s">
        <v>1226</v>
      </c>
      <c r="F2463" s="94" t="s">
        <v>1227</v>
      </c>
      <c r="G2463" s="136"/>
    </row>
    <row r="2464" spans="1:7" ht="22.5">
      <c r="A2464" s="90">
        <v>540806</v>
      </c>
      <c r="B2464" s="91" t="s">
        <v>1611</v>
      </c>
      <c r="C2464" s="118">
        <v>0</v>
      </c>
      <c r="D2464" s="102">
        <v>140821</v>
      </c>
      <c r="E2464" s="99" t="s">
        <v>1228</v>
      </c>
      <c r="F2464" s="94" t="s">
        <v>1229</v>
      </c>
      <c r="G2464" s="136"/>
    </row>
    <row r="2465" spans="1:7" ht="22.5">
      <c r="A2465" s="90">
        <v>540806</v>
      </c>
      <c r="B2465" s="91" t="s">
        <v>1611</v>
      </c>
      <c r="C2465" s="118">
        <v>0</v>
      </c>
      <c r="D2465" s="102">
        <v>31537</v>
      </c>
      <c r="E2465" s="99" t="s">
        <v>1230</v>
      </c>
      <c r="F2465" s="94" t="s">
        <v>1231</v>
      </c>
      <c r="G2465" s="136"/>
    </row>
    <row r="2466" spans="1:7" ht="22.5">
      <c r="A2466" s="90">
        <v>540806</v>
      </c>
      <c r="B2466" s="91" t="s">
        <v>1611</v>
      </c>
      <c r="C2466" s="118">
        <v>0</v>
      </c>
      <c r="D2466" s="102">
        <v>59613</v>
      </c>
      <c r="E2466" s="99" t="s">
        <v>1232</v>
      </c>
      <c r="F2466" s="94" t="s">
        <v>1233</v>
      </c>
      <c r="G2466" s="136"/>
    </row>
    <row r="2467" spans="1:7" ht="22.5">
      <c r="A2467" s="90">
        <v>540806</v>
      </c>
      <c r="B2467" s="91" t="s">
        <v>1611</v>
      </c>
      <c r="C2467" s="118">
        <v>0</v>
      </c>
      <c r="D2467" s="102">
        <v>86388</v>
      </c>
      <c r="E2467" s="99" t="s">
        <v>1234</v>
      </c>
      <c r="F2467" s="94" t="s">
        <v>1235</v>
      </c>
      <c r="G2467" s="136"/>
    </row>
    <row r="2468" spans="1:7" ht="22.5">
      <c r="A2468" s="90">
        <v>540806</v>
      </c>
      <c r="B2468" s="91" t="s">
        <v>1611</v>
      </c>
      <c r="C2468" s="118">
        <v>0</v>
      </c>
      <c r="D2468" s="102">
        <v>38067</v>
      </c>
      <c r="E2468" s="99" t="s">
        <v>1236</v>
      </c>
      <c r="F2468" s="94" t="s">
        <v>1237</v>
      </c>
      <c r="G2468" s="136"/>
    </row>
    <row r="2469" spans="1:7" ht="22.5">
      <c r="A2469" s="90">
        <v>540806</v>
      </c>
      <c r="B2469" s="91" t="s">
        <v>1611</v>
      </c>
      <c r="C2469" s="118">
        <v>0</v>
      </c>
      <c r="D2469" s="102">
        <v>47682</v>
      </c>
      <c r="E2469" s="99" t="s">
        <v>1238</v>
      </c>
      <c r="F2469" s="94" t="s">
        <v>1239</v>
      </c>
      <c r="G2469" s="136"/>
    </row>
    <row r="2470" spans="1:7" ht="22.5">
      <c r="A2470" s="90">
        <v>540806</v>
      </c>
      <c r="B2470" s="91" t="s">
        <v>1611</v>
      </c>
      <c r="C2470" s="118">
        <v>0</v>
      </c>
      <c r="D2470" s="102">
        <v>76797</v>
      </c>
      <c r="E2470" s="99" t="s">
        <v>1240</v>
      </c>
      <c r="F2470" s="94" t="s">
        <v>1241</v>
      </c>
      <c r="G2470" s="136"/>
    </row>
    <row r="2471" spans="1:7" ht="22.5">
      <c r="A2471" s="90">
        <v>540806</v>
      </c>
      <c r="B2471" s="91" t="s">
        <v>1611</v>
      </c>
      <c r="C2471" s="118">
        <v>0</v>
      </c>
      <c r="D2471" s="102">
        <v>68095</v>
      </c>
      <c r="E2471" s="99" t="s">
        <v>2412</v>
      </c>
      <c r="F2471" s="94" t="s">
        <v>96</v>
      </c>
      <c r="G2471" s="136"/>
    </row>
    <row r="2472" spans="1:7" ht="22.5">
      <c r="A2472" s="90">
        <v>540806</v>
      </c>
      <c r="B2472" s="91" t="s">
        <v>1611</v>
      </c>
      <c r="C2472" s="118">
        <v>0</v>
      </c>
      <c r="D2472" s="102">
        <v>25636</v>
      </c>
      <c r="E2472" s="99">
        <v>212268322</v>
      </c>
      <c r="F2472" s="94" t="s">
        <v>1242</v>
      </c>
      <c r="G2472" s="136"/>
    </row>
    <row r="2473" spans="1:7" ht="22.5">
      <c r="A2473" s="90">
        <v>540806</v>
      </c>
      <c r="B2473" s="91" t="s">
        <v>1611</v>
      </c>
      <c r="C2473" s="118">
        <v>0</v>
      </c>
      <c r="D2473" s="102">
        <v>39802</v>
      </c>
      <c r="E2473" s="99" t="s">
        <v>2427</v>
      </c>
      <c r="F2473" s="94" t="s">
        <v>1243</v>
      </c>
      <c r="G2473" s="136"/>
    </row>
    <row r="2474" spans="1:7" ht="22.5">
      <c r="A2474" s="90">
        <v>540806</v>
      </c>
      <c r="B2474" s="91" t="s">
        <v>1611</v>
      </c>
      <c r="C2474" s="118">
        <v>0</v>
      </c>
      <c r="D2474" s="102">
        <v>47688</v>
      </c>
      <c r="E2474" s="99">
        <v>212768327</v>
      </c>
      <c r="F2474" s="94" t="s">
        <v>1244</v>
      </c>
      <c r="G2474" s="136"/>
    </row>
    <row r="2475" spans="1:7" ht="22.5">
      <c r="A2475" s="90">
        <v>540806</v>
      </c>
      <c r="B2475" s="91" t="s">
        <v>1611</v>
      </c>
      <c r="C2475" s="118">
        <v>0</v>
      </c>
      <c r="D2475" s="102">
        <v>27753</v>
      </c>
      <c r="E2475" s="98" t="s">
        <v>1245</v>
      </c>
      <c r="F2475" s="94" t="s">
        <v>1246</v>
      </c>
      <c r="G2475" s="136"/>
    </row>
    <row r="2476" spans="1:7" ht="22.5">
      <c r="A2476" s="90">
        <v>540806</v>
      </c>
      <c r="B2476" s="91" t="s">
        <v>1611</v>
      </c>
      <c r="C2476" s="118">
        <v>0</v>
      </c>
      <c r="D2476" s="102">
        <v>42977</v>
      </c>
      <c r="E2476" s="98" t="s">
        <v>1247</v>
      </c>
      <c r="F2476" s="94" t="s">
        <v>1248</v>
      </c>
      <c r="G2476" s="136"/>
    </row>
    <row r="2477" spans="1:7" ht="22.5">
      <c r="A2477" s="90">
        <v>540806</v>
      </c>
      <c r="B2477" s="91" t="s">
        <v>1611</v>
      </c>
      <c r="C2477" s="118">
        <v>0</v>
      </c>
      <c r="D2477" s="102">
        <v>15779</v>
      </c>
      <c r="E2477" s="98" t="s">
        <v>2555</v>
      </c>
      <c r="F2477" s="94" t="s">
        <v>1249</v>
      </c>
      <c r="G2477" s="136"/>
    </row>
    <row r="2478" spans="1:7" ht="22.5">
      <c r="A2478" s="90">
        <v>540806</v>
      </c>
      <c r="B2478" s="91" t="s">
        <v>1611</v>
      </c>
      <c r="C2478" s="118">
        <v>0</v>
      </c>
      <c r="D2478" s="102">
        <v>71017</v>
      </c>
      <c r="E2478" s="98" t="s">
        <v>1250</v>
      </c>
      <c r="F2478" s="94" t="s">
        <v>1251</v>
      </c>
      <c r="G2478" s="136"/>
    </row>
    <row r="2479" spans="1:7" ht="22.5">
      <c r="A2479" s="90">
        <v>540806</v>
      </c>
      <c r="B2479" s="91" t="s">
        <v>1611</v>
      </c>
      <c r="C2479" s="118">
        <v>0</v>
      </c>
      <c r="D2479" s="102">
        <v>149681</v>
      </c>
      <c r="E2479" s="114">
        <v>218568385</v>
      </c>
      <c r="F2479" s="94" t="s">
        <v>1252</v>
      </c>
      <c r="G2479" s="136"/>
    </row>
    <row r="2480" spans="1:7" ht="22.5">
      <c r="A2480" s="90">
        <v>540806</v>
      </c>
      <c r="B2480" s="91" t="s">
        <v>1611</v>
      </c>
      <c r="C2480" s="118">
        <v>0</v>
      </c>
      <c r="D2480" s="102">
        <v>47083</v>
      </c>
      <c r="E2480" s="98">
        <v>219768397</v>
      </c>
      <c r="F2480" s="94" t="s">
        <v>640</v>
      </c>
      <c r="G2480" s="136"/>
    </row>
    <row r="2481" spans="1:7" ht="22.5">
      <c r="A2481" s="90">
        <v>540806</v>
      </c>
      <c r="B2481" s="91" t="s">
        <v>1611</v>
      </c>
      <c r="C2481" s="118">
        <v>0</v>
      </c>
      <c r="D2481" s="102">
        <v>280813</v>
      </c>
      <c r="E2481" s="98" t="s">
        <v>1253</v>
      </c>
      <c r="F2481" s="94" t="s">
        <v>1254</v>
      </c>
      <c r="G2481" s="136"/>
    </row>
    <row r="2482" spans="1:7" ht="22.5">
      <c r="A2482" s="90">
        <v>540806</v>
      </c>
      <c r="B2482" s="91" t="s">
        <v>1611</v>
      </c>
      <c r="C2482" s="118">
        <v>0</v>
      </c>
      <c r="D2482" s="102">
        <v>98691</v>
      </c>
      <c r="E2482" s="98" t="s">
        <v>1255</v>
      </c>
      <c r="F2482" s="94" t="s">
        <v>1256</v>
      </c>
      <c r="G2482" s="136"/>
    </row>
    <row r="2483" spans="1:7" ht="22.5">
      <c r="A2483" s="90">
        <v>540806</v>
      </c>
      <c r="B2483" s="91" t="s">
        <v>1611</v>
      </c>
      <c r="C2483" s="118">
        <v>0</v>
      </c>
      <c r="D2483" s="102">
        <v>33884</v>
      </c>
      <c r="E2483" s="98" t="s">
        <v>1257</v>
      </c>
      <c r="F2483" s="94" t="s">
        <v>1258</v>
      </c>
      <c r="G2483" s="136"/>
    </row>
    <row r="2484" spans="1:7" ht="22.5">
      <c r="A2484" s="90">
        <v>540806</v>
      </c>
      <c r="B2484" s="91" t="s">
        <v>1611</v>
      </c>
      <c r="C2484" s="118">
        <v>0</v>
      </c>
      <c r="D2484" s="102">
        <v>247341</v>
      </c>
      <c r="E2484" s="98" t="s">
        <v>1259</v>
      </c>
      <c r="F2484" s="94" t="s">
        <v>1260</v>
      </c>
      <c r="G2484" s="136"/>
    </row>
    <row r="2485" spans="1:7" ht="22.5">
      <c r="A2485" s="90">
        <v>540806</v>
      </c>
      <c r="B2485" s="91" t="s">
        <v>1611</v>
      </c>
      <c r="C2485" s="118">
        <v>0</v>
      </c>
      <c r="D2485" s="102">
        <v>69512</v>
      </c>
      <c r="E2485" s="98" t="s">
        <v>1261</v>
      </c>
      <c r="F2485" s="94" t="s">
        <v>1262</v>
      </c>
      <c r="G2485" s="136"/>
    </row>
    <row r="2486" spans="1:7" ht="22.5">
      <c r="A2486" s="90">
        <v>540806</v>
      </c>
      <c r="B2486" s="91" t="s">
        <v>1611</v>
      </c>
      <c r="C2486" s="118">
        <v>0</v>
      </c>
      <c r="D2486" s="102">
        <v>118749</v>
      </c>
      <c r="E2486" s="98" t="s">
        <v>2531</v>
      </c>
      <c r="F2486" s="94" t="s">
        <v>1263</v>
      </c>
      <c r="G2486" s="136"/>
    </row>
    <row r="2487" spans="1:7" ht="22.5">
      <c r="A2487" s="90">
        <v>540806</v>
      </c>
      <c r="B2487" s="91" t="s">
        <v>1611</v>
      </c>
      <c r="C2487" s="118">
        <v>0</v>
      </c>
      <c r="D2487" s="102">
        <v>57827</v>
      </c>
      <c r="E2487" s="98" t="s">
        <v>2545</v>
      </c>
      <c r="F2487" s="94" t="s">
        <v>1264</v>
      </c>
      <c r="G2487" s="136"/>
    </row>
    <row r="2488" spans="1:7" ht="22.5">
      <c r="A2488" s="90">
        <v>540806</v>
      </c>
      <c r="B2488" s="91" t="s">
        <v>1611</v>
      </c>
      <c r="C2488" s="118">
        <v>0</v>
      </c>
      <c r="D2488" s="102">
        <v>49442</v>
      </c>
      <c r="E2488" s="98" t="s">
        <v>1265</v>
      </c>
      <c r="F2488" s="94" t="s">
        <v>1266</v>
      </c>
      <c r="G2488" s="136"/>
    </row>
    <row r="2489" spans="1:7" ht="22.5">
      <c r="A2489" s="90">
        <v>540806</v>
      </c>
      <c r="B2489" s="91" t="s">
        <v>1611</v>
      </c>
      <c r="C2489" s="118">
        <v>0</v>
      </c>
      <c r="D2489" s="102">
        <v>117578</v>
      </c>
      <c r="E2489" s="98" t="s">
        <v>1267</v>
      </c>
      <c r="F2489" s="94" t="s">
        <v>1268</v>
      </c>
      <c r="G2489" s="136"/>
    </row>
    <row r="2490" spans="1:7" ht="22.5">
      <c r="A2490" s="90">
        <v>540806</v>
      </c>
      <c r="B2490" s="91" t="s">
        <v>1611</v>
      </c>
      <c r="C2490" s="118">
        <v>0</v>
      </c>
      <c r="D2490" s="102">
        <v>58296</v>
      </c>
      <c r="E2490" s="98" t="s">
        <v>1269</v>
      </c>
      <c r="F2490" s="94" t="s">
        <v>1270</v>
      </c>
      <c r="G2490" s="136"/>
    </row>
    <row r="2491" spans="1:7" ht="22.5">
      <c r="A2491" s="90">
        <v>540806</v>
      </c>
      <c r="B2491" s="91" t="s">
        <v>1611</v>
      </c>
      <c r="C2491" s="118">
        <v>0</v>
      </c>
      <c r="D2491" s="102">
        <v>18353</v>
      </c>
      <c r="E2491" s="98" t="s">
        <v>1271</v>
      </c>
      <c r="F2491" s="94" t="s">
        <v>1272</v>
      </c>
      <c r="G2491" s="136"/>
    </row>
    <row r="2492" spans="1:7" ht="22.5">
      <c r="A2492" s="90">
        <v>540806</v>
      </c>
      <c r="B2492" s="91" t="s">
        <v>1611</v>
      </c>
      <c r="C2492" s="118">
        <v>0</v>
      </c>
      <c r="D2492" s="102">
        <v>25813</v>
      </c>
      <c r="E2492" s="98" t="s">
        <v>1273</v>
      </c>
      <c r="F2492" s="94" t="s">
        <v>1274</v>
      </c>
      <c r="G2492" s="136"/>
    </row>
    <row r="2493" spans="1:7" ht="22.5">
      <c r="A2493" s="90">
        <v>540806</v>
      </c>
      <c r="B2493" s="91" t="s">
        <v>1611</v>
      </c>
      <c r="C2493" s="118">
        <v>0</v>
      </c>
      <c r="D2493" s="102">
        <v>36554</v>
      </c>
      <c r="E2493" s="98" t="s">
        <v>1275</v>
      </c>
      <c r="F2493" s="94" t="s">
        <v>1276</v>
      </c>
      <c r="G2493" s="136"/>
    </row>
    <row r="2494" spans="1:7" ht="22.5">
      <c r="A2494" s="90">
        <v>540806</v>
      </c>
      <c r="B2494" s="91" t="s">
        <v>1611</v>
      </c>
      <c r="C2494" s="118">
        <v>0</v>
      </c>
      <c r="D2494" s="102">
        <v>1028359</v>
      </c>
      <c r="E2494" s="98" t="s">
        <v>2469</v>
      </c>
      <c r="F2494" s="94" t="s">
        <v>1277</v>
      </c>
      <c r="G2494" s="136"/>
    </row>
    <row r="2495" spans="1:7" ht="22.5">
      <c r="A2495" s="90">
        <v>540806</v>
      </c>
      <c r="B2495" s="91" t="s">
        <v>1611</v>
      </c>
      <c r="C2495" s="118">
        <v>0</v>
      </c>
      <c r="D2495" s="102">
        <v>39545</v>
      </c>
      <c r="E2495" s="98" t="s">
        <v>1278</v>
      </c>
      <c r="F2495" s="94" t="s">
        <v>1279</v>
      </c>
      <c r="G2495" s="136"/>
    </row>
    <row r="2496" spans="1:7" ht="22.5">
      <c r="A2496" s="90">
        <v>540806</v>
      </c>
      <c r="B2496" s="91" t="s">
        <v>1611</v>
      </c>
      <c r="C2496" s="118">
        <v>0</v>
      </c>
      <c r="D2496" s="102">
        <v>191395</v>
      </c>
      <c r="E2496" s="98" t="s">
        <v>1280</v>
      </c>
      <c r="F2496" s="94" t="s">
        <v>1281</v>
      </c>
      <c r="G2496" s="136"/>
    </row>
    <row r="2497" spans="1:7" ht="22.5">
      <c r="A2497" s="90">
        <v>540806</v>
      </c>
      <c r="B2497" s="91" t="s">
        <v>1611</v>
      </c>
      <c r="C2497" s="118">
        <v>0</v>
      </c>
      <c r="D2497" s="102">
        <v>78555</v>
      </c>
      <c r="E2497" s="98" t="s">
        <v>1282</v>
      </c>
      <c r="F2497" s="94" t="s">
        <v>1283</v>
      </c>
      <c r="G2497" s="136"/>
    </row>
    <row r="2498" spans="1:7" ht="22.5">
      <c r="A2498" s="90">
        <v>540806</v>
      </c>
      <c r="B2498" s="91" t="s">
        <v>1611</v>
      </c>
      <c r="C2498" s="118">
        <v>0</v>
      </c>
      <c r="D2498" s="102">
        <v>449620</v>
      </c>
      <c r="E2498" s="98" t="s">
        <v>1284</v>
      </c>
      <c r="F2498" s="94" t="s">
        <v>1285</v>
      </c>
      <c r="G2498" s="136"/>
    </row>
    <row r="2499" spans="1:7" ht="22.5">
      <c r="A2499" s="90">
        <v>540806</v>
      </c>
      <c r="B2499" s="91" t="s">
        <v>1611</v>
      </c>
      <c r="C2499" s="118">
        <v>0</v>
      </c>
      <c r="D2499" s="102">
        <v>340285</v>
      </c>
      <c r="E2499" s="98" t="s">
        <v>1286</v>
      </c>
      <c r="F2499" s="94" t="s">
        <v>152</v>
      </c>
      <c r="G2499" s="136"/>
    </row>
    <row r="2500" spans="1:7" ht="22.5">
      <c r="A2500" s="90">
        <v>540806</v>
      </c>
      <c r="B2500" s="91" t="s">
        <v>1611</v>
      </c>
      <c r="C2500" s="118">
        <v>0</v>
      </c>
      <c r="D2500" s="102">
        <v>207919</v>
      </c>
      <c r="E2500" s="98" t="s">
        <v>1287</v>
      </c>
      <c r="F2500" s="94" t="s">
        <v>1288</v>
      </c>
      <c r="G2500" s="136"/>
    </row>
    <row r="2501" spans="1:7" ht="22.5">
      <c r="A2501" s="90">
        <v>540806</v>
      </c>
      <c r="B2501" s="91" t="s">
        <v>1611</v>
      </c>
      <c r="C2501" s="118">
        <v>0</v>
      </c>
      <c r="D2501" s="102">
        <v>115579</v>
      </c>
      <c r="E2501" s="98" t="s">
        <v>1289</v>
      </c>
      <c r="F2501" s="94" t="s">
        <v>2721</v>
      </c>
      <c r="G2501" s="136"/>
    </row>
    <row r="2502" spans="1:7" ht="22.5">
      <c r="A2502" s="90">
        <v>540806</v>
      </c>
      <c r="B2502" s="91" t="s">
        <v>1611</v>
      </c>
      <c r="C2502" s="118">
        <v>0</v>
      </c>
      <c r="D2502" s="102">
        <v>28295</v>
      </c>
      <c r="E2502" s="98" t="s">
        <v>1290</v>
      </c>
      <c r="F2502" s="94" t="s">
        <v>1291</v>
      </c>
      <c r="G2502" s="136"/>
    </row>
    <row r="2503" spans="1:7" ht="22.5">
      <c r="A2503" s="90">
        <v>540806</v>
      </c>
      <c r="B2503" s="91" t="s">
        <v>1611</v>
      </c>
      <c r="C2503" s="118">
        <v>0</v>
      </c>
      <c r="D2503" s="102">
        <v>433076</v>
      </c>
      <c r="E2503" s="98" t="s">
        <v>2592</v>
      </c>
      <c r="F2503" s="94" t="s">
        <v>1292</v>
      </c>
      <c r="G2503" s="136"/>
    </row>
    <row r="2504" spans="1:7" ht="22.5">
      <c r="A2504" s="90">
        <v>540806</v>
      </c>
      <c r="B2504" s="91" t="s">
        <v>1611</v>
      </c>
      <c r="C2504" s="118">
        <v>0</v>
      </c>
      <c r="D2504" s="102">
        <v>36694</v>
      </c>
      <c r="E2504" s="98" t="s">
        <v>1293</v>
      </c>
      <c r="F2504" s="94" t="s">
        <v>1294</v>
      </c>
      <c r="G2504" s="136"/>
    </row>
    <row r="2505" spans="1:7" ht="22.5">
      <c r="A2505" s="90">
        <v>540806</v>
      </c>
      <c r="B2505" s="91" t="s">
        <v>1611</v>
      </c>
      <c r="C2505" s="118">
        <v>0</v>
      </c>
      <c r="D2505" s="102">
        <v>53683</v>
      </c>
      <c r="E2505" s="98" t="s">
        <v>2608</v>
      </c>
      <c r="F2505" s="94" t="s">
        <v>1295</v>
      </c>
      <c r="G2505" s="136"/>
    </row>
    <row r="2506" spans="1:7" ht="22.5">
      <c r="A2506" s="90">
        <v>540806</v>
      </c>
      <c r="B2506" s="94" t="s">
        <v>1611</v>
      </c>
      <c r="C2506" s="102">
        <v>0</v>
      </c>
      <c r="D2506" s="102">
        <v>39869</v>
      </c>
      <c r="E2506" s="98" t="s">
        <v>1296</v>
      </c>
      <c r="F2506" s="94" t="s">
        <v>1297</v>
      </c>
      <c r="G2506" s="136"/>
    </row>
    <row r="2507" spans="1:7" ht="22.5">
      <c r="A2507" s="90">
        <v>540806</v>
      </c>
      <c r="B2507" s="91" t="s">
        <v>1611</v>
      </c>
      <c r="C2507" s="118">
        <v>0</v>
      </c>
      <c r="D2507" s="102">
        <v>351493</v>
      </c>
      <c r="E2507" s="98">
        <v>218968689</v>
      </c>
      <c r="F2507" s="94" t="s">
        <v>1619</v>
      </c>
      <c r="G2507" s="136"/>
    </row>
    <row r="2508" spans="1:7" ht="22.5">
      <c r="A2508" s="90">
        <v>540806</v>
      </c>
      <c r="B2508" s="91" t="s">
        <v>1611</v>
      </c>
      <c r="C2508" s="118">
        <v>0</v>
      </c>
      <c r="D2508" s="102">
        <v>23313</v>
      </c>
      <c r="E2508" s="98" t="s">
        <v>1300</v>
      </c>
      <c r="F2508" s="94" t="s">
        <v>178</v>
      </c>
      <c r="G2508" s="136"/>
    </row>
    <row r="2509" spans="1:7" ht="22.5">
      <c r="A2509" s="90">
        <v>540806</v>
      </c>
      <c r="B2509" s="91" t="s">
        <v>1611</v>
      </c>
      <c r="C2509" s="118">
        <v>0</v>
      </c>
      <c r="D2509" s="102">
        <v>50145</v>
      </c>
      <c r="E2509" s="98" t="s">
        <v>1301</v>
      </c>
      <c r="F2509" s="94" t="s">
        <v>1302</v>
      </c>
      <c r="G2509" s="136"/>
    </row>
    <row r="2510" spans="1:7" ht="22.5">
      <c r="A2510" s="90">
        <v>540806</v>
      </c>
      <c r="B2510" s="91" t="s">
        <v>1611</v>
      </c>
      <c r="C2510" s="118">
        <v>0</v>
      </c>
      <c r="D2510" s="102">
        <v>94954</v>
      </c>
      <c r="E2510" s="98" t="s">
        <v>1303</v>
      </c>
      <c r="F2510" s="94" t="s">
        <v>1304</v>
      </c>
      <c r="G2510" s="136"/>
    </row>
    <row r="2511" spans="1:7" ht="22.5">
      <c r="A2511" s="90">
        <v>540806</v>
      </c>
      <c r="B2511" s="91" t="s">
        <v>1611</v>
      </c>
      <c r="C2511" s="118">
        <v>0</v>
      </c>
      <c r="D2511" s="102">
        <v>284424</v>
      </c>
      <c r="E2511" s="98" t="s">
        <v>2505</v>
      </c>
      <c r="F2511" s="94" t="s">
        <v>1305</v>
      </c>
      <c r="G2511" s="136"/>
    </row>
    <row r="2512" spans="1:7" ht="22.5">
      <c r="A2512" s="90">
        <v>540806</v>
      </c>
      <c r="B2512" s="91" t="s">
        <v>1611</v>
      </c>
      <c r="C2512" s="118">
        <v>0</v>
      </c>
      <c r="D2512" s="102">
        <v>104444</v>
      </c>
      <c r="E2512" s="98" t="s">
        <v>1306</v>
      </c>
      <c r="F2512" s="94" t="s">
        <v>1307</v>
      </c>
      <c r="G2512" s="136"/>
    </row>
    <row r="2513" spans="1:7" ht="22.5">
      <c r="A2513" s="90">
        <v>540806</v>
      </c>
      <c r="B2513" s="91" t="s">
        <v>1611</v>
      </c>
      <c r="C2513" s="118">
        <v>0</v>
      </c>
      <c r="D2513" s="102">
        <v>86985</v>
      </c>
      <c r="E2513" s="98" t="s">
        <v>1308</v>
      </c>
      <c r="F2513" s="94" t="s">
        <v>2715</v>
      </c>
      <c r="G2513" s="136"/>
    </row>
    <row r="2514" spans="1:7" ht="22.5">
      <c r="A2514" s="90">
        <v>540806</v>
      </c>
      <c r="B2514" s="91" t="s">
        <v>1611</v>
      </c>
      <c r="C2514" s="118">
        <v>0</v>
      </c>
      <c r="D2514" s="102">
        <v>44421</v>
      </c>
      <c r="E2514" s="98" t="s">
        <v>1309</v>
      </c>
      <c r="F2514" s="94" t="s">
        <v>1310</v>
      </c>
      <c r="G2514" s="136"/>
    </row>
    <row r="2515" spans="1:7" ht="22.5">
      <c r="A2515" s="90">
        <v>540806</v>
      </c>
      <c r="B2515" s="91" t="s">
        <v>1611</v>
      </c>
      <c r="C2515" s="118">
        <v>0</v>
      </c>
      <c r="D2515" s="102">
        <v>52731</v>
      </c>
      <c r="E2515" s="98" t="s">
        <v>1311</v>
      </c>
      <c r="F2515" s="94" t="s">
        <v>1312</v>
      </c>
      <c r="G2515" s="136"/>
    </row>
    <row r="2516" spans="1:7" ht="22.5">
      <c r="A2516" s="90">
        <v>540806</v>
      </c>
      <c r="B2516" s="91" t="s">
        <v>1611</v>
      </c>
      <c r="C2516" s="118">
        <v>0</v>
      </c>
      <c r="D2516" s="102">
        <v>51747</v>
      </c>
      <c r="E2516" s="98">
        <v>215568855</v>
      </c>
      <c r="F2516" s="94" t="s">
        <v>1313</v>
      </c>
      <c r="G2516" s="136"/>
    </row>
    <row r="2517" spans="1:7" ht="22.5">
      <c r="A2517" s="90">
        <v>540806</v>
      </c>
      <c r="B2517" s="91" t="s">
        <v>1611</v>
      </c>
      <c r="C2517" s="118">
        <v>0</v>
      </c>
      <c r="D2517" s="102">
        <v>208876</v>
      </c>
      <c r="E2517" s="98" t="s">
        <v>1314</v>
      </c>
      <c r="F2517" s="94" t="s">
        <v>1315</v>
      </c>
      <c r="G2517" s="136"/>
    </row>
    <row r="2518" spans="1:7" ht="22.5">
      <c r="A2518" s="90">
        <v>540806</v>
      </c>
      <c r="B2518" s="91" t="s">
        <v>1611</v>
      </c>
      <c r="C2518" s="118">
        <v>0</v>
      </c>
      <c r="D2518" s="102">
        <v>15748</v>
      </c>
      <c r="E2518" s="98" t="s">
        <v>1316</v>
      </c>
      <c r="F2518" s="94" t="s">
        <v>1317</v>
      </c>
      <c r="G2518" s="136"/>
    </row>
    <row r="2519" spans="1:7" ht="22.5">
      <c r="A2519" s="90">
        <v>540806</v>
      </c>
      <c r="B2519" s="91" t="s">
        <v>1611</v>
      </c>
      <c r="C2519" s="118">
        <v>0</v>
      </c>
      <c r="D2519" s="102">
        <v>58339</v>
      </c>
      <c r="E2519" s="98" t="s">
        <v>1318</v>
      </c>
      <c r="F2519" s="94" t="s">
        <v>335</v>
      </c>
      <c r="G2519" s="136"/>
    </row>
    <row r="2520" spans="1:7" ht="22.5">
      <c r="A2520" s="90">
        <v>540806</v>
      </c>
      <c r="B2520" s="91" t="s">
        <v>1611</v>
      </c>
      <c r="C2520" s="118">
        <v>0</v>
      </c>
      <c r="D2520" s="102">
        <v>87814</v>
      </c>
      <c r="E2520" s="98" t="s">
        <v>1319</v>
      </c>
      <c r="F2520" s="94" t="s">
        <v>1320</v>
      </c>
      <c r="G2520" s="136"/>
    </row>
    <row r="2521" spans="1:7" ht="22.5">
      <c r="A2521" s="90">
        <v>540806</v>
      </c>
      <c r="B2521" s="91" t="s">
        <v>1611</v>
      </c>
      <c r="C2521" s="118">
        <v>0</v>
      </c>
      <c r="D2521" s="102">
        <v>148137</v>
      </c>
      <c r="E2521" s="98">
        <v>211070110</v>
      </c>
      <c r="F2521" s="94" t="s">
        <v>356</v>
      </c>
      <c r="G2521" s="136"/>
    </row>
    <row r="2522" spans="1:7" ht="22.5">
      <c r="A2522" s="90">
        <v>540806</v>
      </c>
      <c r="B2522" s="91" t="s">
        <v>1611</v>
      </c>
      <c r="C2522" s="118">
        <v>0</v>
      </c>
      <c r="D2522" s="102">
        <v>228263</v>
      </c>
      <c r="E2522" s="98">
        <v>212470124</v>
      </c>
      <c r="F2522" s="94" t="s">
        <v>1321</v>
      </c>
      <c r="G2522" s="136"/>
    </row>
    <row r="2523" spans="1:7" ht="22.5">
      <c r="A2523" s="90">
        <v>540806</v>
      </c>
      <c r="B2523" s="91" t="s">
        <v>1611</v>
      </c>
      <c r="C2523" s="118">
        <v>0</v>
      </c>
      <c r="D2523" s="102">
        <v>105582</v>
      </c>
      <c r="E2523" s="98">
        <v>210470204</v>
      </c>
      <c r="F2523" s="94" t="s">
        <v>1322</v>
      </c>
      <c r="G2523" s="136"/>
    </row>
    <row r="2524" spans="1:7" ht="22.5">
      <c r="A2524" s="90">
        <v>540806</v>
      </c>
      <c r="B2524" s="91" t="s">
        <v>1611</v>
      </c>
      <c r="C2524" s="118">
        <v>0</v>
      </c>
      <c r="D2524" s="102">
        <v>711622</v>
      </c>
      <c r="E2524" s="98">
        <v>211570215</v>
      </c>
      <c r="F2524" s="94" t="s">
        <v>1323</v>
      </c>
      <c r="G2524" s="136"/>
    </row>
    <row r="2525" spans="1:7" ht="22.5">
      <c r="A2525" s="90">
        <v>540806</v>
      </c>
      <c r="B2525" s="91" t="s">
        <v>1611</v>
      </c>
      <c r="C2525" s="118">
        <v>0</v>
      </c>
      <c r="D2525" s="102">
        <v>164780</v>
      </c>
      <c r="E2525" s="98" t="s">
        <v>1324</v>
      </c>
      <c r="F2525" s="94" t="s">
        <v>1325</v>
      </c>
      <c r="G2525" s="136"/>
    </row>
    <row r="2526" spans="1:7" ht="22.5">
      <c r="A2526" s="90">
        <v>540806</v>
      </c>
      <c r="B2526" s="91" t="s">
        <v>1611</v>
      </c>
      <c r="C2526" s="118">
        <v>0</v>
      </c>
      <c r="D2526" s="102">
        <v>75766</v>
      </c>
      <c r="E2526" s="98">
        <v>213070230</v>
      </c>
      <c r="F2526" s="94" t="s">
        <v>1326</v>
      </c>
      <c r="G2526" s="136"/>
    </row>
    <row r="2527" spans="1:7" ht="22.5">
      <c r="A2527" s="90">
        <v>540806</v>
      </c>
      <c r="B2527" s="91" t="s">
        <v>1611</v>
      </c>
      <c r="C2527" s="118">
        <v>0</v>
      </c>
      <c r="D2527" s="102">
        <v>126552</v>
      </c>
      <c r="E2527" s="98">
        <v>213370233</v>
      </c>
      <c r="F2527" s="94" t="s">
        <v>1327</v>
      </c>
      <c r="G2527" s="136"/>
    </row>
    <row r="2528" spans="1:7" ht="22.5">
      <c r="A2528" s="90">
        <v>540806</v>
      </c>
      <c r="B2528" s="91" t="s">
        <v>1611</v>
      </c>
      <c r="C2528" s="118">
        <v>0</v>
      </c>
      <c r="D2528" s="102">
        <v>283005</v>
      </c>
      <c r="E2528" s="98">
        <v>213570235</v>
      </c>
      <c r="F2528" s="94" t="s">
        <v>1328</v>
      </c>
      <c r="G2528" s="136"/>
    </row>
    <row r="2529" spans="1:7" ht="22.5">
      <c r="A2529" s="90">
        <v>540806</v>
      </c>
      <c r="B2529" s="91" t="s">
        <v>1611</v>
      </c>
      <c r="C2529" s="118">
        <v>0</v>
      </c>
      <c r="D2529" s="102">
        <v>264936</v>
      </c>
      <c r="E2529" s="98">
        <v>216570265</v>
      </c>
      <c r="F2529" s="94" t="s">
        <v>1329</v>
      </c>
      <c r="G2529" s="136"/>
    </row>
    <row r="2530" spans="1:7" ht="22.5">
      <c r="A2530" s="90">
        <v>540806</v>
      </c>
      <c r="B2530" s="91" t="s">
        <v>1611</v>
      </c>
      <c r="C2530" s="118">
        <v>0</v>
      </c>
      <c r="D2530" s="102">
        <v>185228</v>
      </c>
      <c r="E2530" s="98">
        <v>210070400</v>
      </c>
      <c r="F2530" s="94" t="s">
        <v>117</v>
      </c>
      <c r="G2530" s="136"/>
    </row>
    <row r="2531" spans="1:7" ht="22.5">
      <c r="A2531" s="90">
        <v>540806</v>
      </c>
      <c r="B2531" s="91" t="s">
        <v>1611</v>
      </c>
      <c r="C2531" s="118">
        <v>0</v>
      </c>
      <c r="D2531" s="102">
        <v>348565</v>
      </c>
      <c r="E2531" s="98">
        <v>211870418</v>
      </c>
      <c r="F2531" s="94" t="s">
        <v>1330</v>
      </c>
      <c r="G2531" s="136"/>
    </row>
    <row r="2532" spans="1:7" ht="22.5">
      <c r="A2532" s="90">
        <v>540806</v>
      </c>
      <c r="B2532" s="91" t="s">
        <v>1611</v>
      </c>
      <c r="C2532" s="118">
        <v>0</v>
      </c>
      <c r="D2532" s="102">
        <v>675108</v>
      </c>
      <c r="E2532" s="98">
        <v>212970429</v>
      </c>
      <c r="F2532" s="94" t="s">
        <v>1331</v>
      </c>
      <c r="G2532" s="136"/>
    </row>
    <row r="2533" spans="1:7" ht="22.5">
      <c r="A2533" s="90">
        <v>540806</v>
      </c>
      <c r="B2533" s="91" t="s">
        <v>1611</v>
      </c>
      <c r="C2533" s="118">
        <v>0</v>
      </c>
      <c r="D2533" s="102">
        <v>188939</v>
      </c>
      <c r="E2533" s="98">
        <v>217370473</v>
      </c>
      <c r="F2533" s="94" t="s">
        <v>1332</v>
      </c>
      <c r="G2533" s="136"/>
    </row>
    <row r="2534" spans="1:7" ht="22.5">
      <c r="A2534" s="90">
        <v>540806</v>
      </c>
      <c r="B2534" s="91" t="s">
        <v>1611</v>
      </c>
      <c r="C2534" s="118">
        <v>0</v>
      </c>
      <c r="D2534" s="102">
        <v>374149</v>
      </c>
      <c r="E2534" s="98">
        <v>210870508</v>
      </c>
      <c r="F2534" s="94" t="s">
        <v>1333</v>
      </c>
      <c r="G2534" s="136"/>
    </row>
    <row r="2535" spans="1:7" ht="22.5">
      <c r="A2535" s="90">
        <v>540806</v>
      </c>
      <c r="B2535" s="91" t="s">
        <v>1611</v>
      </c>
      <c r="C2535" s="118">
        <v>0</v>
      </c>
      <c r="D2535" s="102">
        <v>209707</v>
      </c>
      <c r="E2535" s="98">
        <v>212370523</v>
      </c>
      <c r="F2535" s="94" t="s">
        <v>1334</v>
      </c>
      <c r="G2535" s="136"/>
    </row>
    <row r="2536" spans="1:7" ht="22.5">
      <c r="A2536" s="90">
        <v>540806</v>
      </c>
      <c r="B2536" s="91" t="s">
        <v>1611</v>
      </c>
      <c r="C2536" s="118">
        <v>0</v>
      </c>
      <c r="D2536" s="102">
        <v>609984</v>
      </c>
      <c r="E2536" s="98">
        <v>217070670</v>
      </c>
      <c r="F2536" s="94" t="s">
        <v>1335</v>
      </c>
      <c r="G2536" s="136"/>
    </row>
    <row r="2537" spans="1:7" ht="22.5">
      <c r="A2537" s="90">
        <v>540806</v>
      </c>
      <c r="B2537" s="91" t="s">
        <v>1611</v>
      </c>
      <c r="C2537" s="118">
        <v>0</v>
      </c>
      <c r="D2537" s="102">
        <v>418612</v>
      </c>
      <c r="E2537" s="98">
        <v>217870678</v>
      </c>
      <c r="F2537" s="94" t="s">
        <v>1336</v>
      </c>
      <c r="G2537" s="136"/>
    </row>
    <row r="2538" spans="1:7" ht="22.5">
      <c r="A2538" s="90">
        <v>540806</v>
      </c>
      <c r="B2538" s="91" t="s">
        <v>1611</v>
      </c>
      <c r="C2538" s="118">
        <v>0</v>
      </c>
      <c r="D2538" s="102">
        <v>195115</v>
      </c>
      <c r="E2538" s="98">
        <v>210270702</v>
      </c>
      <c r="F2538" s="94" t="s">
        <v>1337</v>
      </c>
      <c r="G2538" s="136"/>
    </row>
    <row r="2539" spans="1:7" ht="22.5">
      <c r="A2539" s="90">
        <v>540806</v>
      </c>
      <c r="B2539" s="91" t="s">
        <v>1611</v>
      </c>
      <c r="C2539" s="118">
        <v>0</v>
      </c>
      <c r="D2539" s="102">
        <v>690591</v>
      </c>
      <c r="E2539" s="98">
        <v>210870708</v>
      </c>
      <c r="F2539" s="94" t="s">
        <v>1338</v>
      </c>
      <c r="G2539" s="136"/>
    </row>
    <row r="2540" spans="1:7" ht="22.5">
      <c r="A2540" s="90">
        <v>540806</v>
      </c>
      <c r="B2540" s="91" t="s">
        <v>1611</v>
      </c>
      <c r="C2540" s="118">
        <v>0</v>
      </c>
      <c r="D2540" s="102">
        <v>883705</v>
      </c>
      <c r="E2540" s="98">
        <v>211370713</v>
      </c>
      <c r="F2540" s="94" t="s">
        <v>1339</v>
      </c>
      <c r="G2540" s="136"/>
    </row>
    <row r="2541" spans="1:7" ht="22.5">
      <c r="A2541" s="90">
        <v>540806</v>
      </c>
      <c r="B2541" s="91" t="s">
        <v>1611</v>
      </c>
      <c r="C2541" s="118">
        <v>0</v>
      </c>
      <c r="D2541" s="102">
        <v>271111</v>
      </c>
      <c r="E2541" s="98">
        <v>211770717</v>
      </c>
      <c r="F2541" s="94" t="s">
        <v>170</v>
      </c>
      <c r="G2541" s="136"/>
    </row>
    <row r="2542" spans="1:7" ht="22.5">
      <c r="A2542" s="90">
        <v>540806</v>
      </c>
      <c r="B2542" s="91" t="s">
        <v>1611</v>
      </c>
      <c r="C2542" s="118">
        <v>0</v>
      </c>
      <c r="D2542" s="102">
        <v>396859</v>
      </c>
      <c r="E2542" s="98">
        <v>214270742</v>
      </c>
      <c r="F2542" s="94" t="s">
        <v>1340</v>
      </c>
      <c r="G2542" s="136"/>
    </row>
    <row r="2543" spans="1:7" ht="22.5">
      <c r="A2543" s="90">
        <v>540806</v>
      </c>
      <c r="B2543" s="91" t="s">
        <v>1611</v>
      </c>
      <c r="C2543" s="118">
        <v>0</v>
      </c>
      <c r="D2543" s="102">
        <v>488145</v>
      </c>
      <c r="E2543" s="98">
        <v>217170771</v>
      </c>
      <c r="F2543" s="94" t="s">
        <v>2715</v>
      </c>
      <c r="G2543" s="136"/>
    </row>
    <row r="2544" spans="1:7" ht="22.5">
      <c r="A2544" s="90">
        <v>540806</v>
      </c>
      <c r="B2544" s="91" t="s">
        <v>1611</v>
      </c>
      <c r="C2544" s="118">
        <v>0</v>
      </c>
      <c r="D2544" s="102">
        <v>375140</v>
      </c>
      <c r="E2544" s="98">
        <v>212070820</v>
      </c>
      <c r="F2544" s="94" t="s">
        <v>1341</v>
      </c>
      <c r="G2544" s="136"/>
    </row>
    <row r="2545" spans="1:7" ht="22.5">
      <c r="A2545" s="90">
        <v>540806</v>
      </c>
      <c r="B2545" s="91" t="s">
        <v>1611</v>
      </c>
      <c r="C2545" s="118">
        <v>0</v>
      </c>
      <c r="D2545" s="102">
        <v>305208</v>
      </c>
      <c r="E2545" s="98">
        <v>212370823</v>
      </c>
      <c r="F2545" s="94" t="s">
        <v>1342</v>
      </c>
      <c r="G2545" s="136"/>
    </row>
    <row r="2546" spans="1:7" ht="22.5">
      <c r="A2546" s="90">
        <v>540806</v>
      </c>
      <c r="B2546" s="91" t="s">
        <v>1611</v>
      </c>
      <c r="C2546" s="118">
        <v>0</v>
      </c>
      <c r="D2546" s="102">
        <v>47982</v>
      </c>
      <c r="E2546" s="98">
        <v>212473024</v>
      </c>
      <c r="F2546" s="94" t="s">
        <v>1343</v>
      </c>
      <c r="G2546" s="136"/>
    </row>
    <row r="2547" spans="1:7" ht="22.5">
      <c r="A2547" s="90">
        <v>540806</v>
      </c>
      <c r="B2547" s="91" t="s">
        <v>1611</v>
      </c>
      <c r="C2547" s="118">
        <v>0</v>
      </c>
      <c r="D2547" s="102">
        <v>99510</v>
      </c>
      <c r="E2547" s="98">
        <v>212673026</v>
      </c>
      <c r="F2547" s="94" t="s">
        <v>1344</v>
      </c>
      <c r="G2547" s="136"/>
    </row>
    <row r="2548" spans="1:7" ht="22.5">
      <c r="A2548" s="90">
        <v>540806</v>
      </c>
      <c r="B2548" s="91" t="s">
        <v>1611</v>
      </c>
      <c r="C2548" s="118">
        <v>0</v>
      </c>
      <c r="D2548" s="102">
        <v>85775</v>
      </c>
      <c r="E2548" s="98">
        <v>213073030</v>
      </c>
      <c r="F2548" s="94" t="s">
        <v>1345</v>
      </c>
      <c r="G2548" s="136"/>
    </row>
    <row r="2549" spans="1:7" ht="22.5">
      <c r="A2549" s="90">
        <v>540806</v>
      </c>
      <c r="B2549" s="91" t="s">
        <v>1611</v>
      </c>
      <c r="C2549" s="118">
        <v>0</v>
      </c>
      <c r="D2549" s="102">
        <v>108620</v>
      </c>
      <c r="E2549" s="98">
        <v>214373043</v>
      </c>
      <c r="F2549" s="94" t="s">
        <v>1346</v>
      </c>
      <c r="G2549" s="136"/>
    </row>
    <row r="2550" spans="1:7" ht="22.5">
      <c r="A2550" s="90">
        <v>540806</v>
      </c>
      <c r="B2550" s="91" t="s">
        <v>1611</v>
      </c>
      <c r="C2550" s="118">
        <v>0</v>
      </c>
      <c r="D2550" s="102">
        <v>153514</v>
      </c>
      <c r="E2550" s="98">
        <v>215573055</v>
      </c>
      <c r="F2550" s="94" t="s">
        <v>1347</v>
      </c>
      <c r="G2550" s="136"/>
    </row>
    <row r="2551" spans="1:7" ht="22.5">
      <c r="A2551" s="90">
        <v>540806</v>
      </c>
      <c r="B2551" s="91" t="s">
        <v>1611</v>
      </c>
      <c r="C2551" s="118">
        <v>0</v>
      </c>
      <c r="D2551" s="102">
        <v>290474</v>
      </c>
      <c r="E2551" s="98">
        <v>216773067</v>
      </c>
      <c r="F2551" s="94" t="s">
        <v>1348</v>
      </c>
      <c r="G2551" s="136"/>
    </row>
    <row r="2552" spans="1:7" ht="22.5">
      <c r="A2552" s="90">
        <v>540806</v>
      </c>
      <c r="B2552" s="91" t="s">
        <v>1611</v>
      </c>
      <c r="C2552" s="118">
        <v>0</v>
      </c>
      <c r="D2552" s="102">
        <v>190295</v>
      </c>
      <c r="E2552" s="98">
        <v>212473124</v>
      </c>
      <c r="F2552" s="94" t="s">
        <v>1349</v>
      </c>
      <c r="G2552" s="136"/>
    </row>
    <row r="2553" spans="1:7" ht="22.5">
      <c r="A2553" s="90">
        <v>540806</v>
      </c>
      <c r="B2553" s="91" t="s">
        <v>1611</v>
      </c>
      <c r="C2553" s="118">
        <v>0</v>
      </c>
      <c r="D2553" s="102">
        <v>88080</v>
      </c>
      <c r="E2553" s="98">
        <v>214873148</v>
      </c>
      <c r="F2553" s="94" t="s">
        <v>1350</v>
      </c>
      <c r="G2553" s="136"/>
    </row>
    <row r="2554" spans="1:7" ht="22.5">
      <c r="A2554" s="90">
        <v>540806</v>
      </c>
      <c r="B2554" s="91" t="s">
        <v>1611</v>
      </c>
      <c r="C2554" s="118">
        <v>0</v>
      </c>
      <c r="D2554" s="102">
        <v>70456</v>
      </c>
      <c r="E2554" s="98">
        <v>215273152</v>
      </c>
      <c r="F2554" s="94" t="s">
        <v>1351</v>
      </c>
      <c r="G2554" s="136"/>
    </row>
    <row r="2555" spans="1:7" ht="22.5">
      <c r="A2555" s="90">
        <v>540806</v>
      </c>
      <c r="B2555" s="91" t="s">
        <v>1611</v>
      </c>
      <c r="C2555" s="118">
        <v>0</v>
      </c>
      <c r="D2555" s="102">
        <v>648213</v>
      </c>
      <c r="E2555" s="98">
        <v>216873168</v>
      </c>
      <c r="F2555" s="94" t="s">
        <v>1352</v>
      </c>
      <c r="G2555" s="136"/>
    </row>
    <row r="2556" spans="1:7" ht="22.5">
      <c r="A2556" s="90">
        <v>540806</v>
      </c>
      <c r="B2556" s="91" t="s">
        <v>1611</v>
      </c>
      <c r="C2556" s="118">
        <v>0</v>
      </c>
      <c r="D2556" s="102">
        <v>103034</v>
      </c>
      <c r="E2556" s="98">
        <v>210073200</v>
      </c>
      <c r="F2556" s="94" t="s">
        <v>1353</v>
      </c>
      <c r="G2556" s="136"/>
    </row>
    <row r="2557" spans="1:7" ht="22.5">
      <c r="A2557" s="90">
        <v>540806</v>
      </c>
      <c r="B2557" s="91" t="s">
        <v>1611</v>
      </c>
      <c r="C2557" s="118">
        <v>0</v>
      </c>
      <c r="D2557" s="102">
        <v>497911</v>
      </c>
      <c r="E2557" s="98">
        <v>211773217</v>
      </c>
      <c r="F2557" s="94" t="s">
        <v>1354</v>
      </c>
      <c r="G2557" s="136"/>
    </row>
    <row r="2558" spans="1:7" ht="22.5">
      <c r="A2558" s="90">
        <v>540806</v>
      </c>
      <c r="B2558" s="91" t="s">
        <v>1611</v>
      </c>
      <c r="C2558" s="118">
        <v>0</v>
      </c>
      <c r="D2558" s="102">
        <v>113312</v>
      </c>
      <c r="E2558" s="98">
        <v>212673226</v>
      </c>
      <c r="F2558" s="94" t="s">
        <v>1355</v>
      </c>
      <c r="G2558" s="136"/>
    </row>
    <row r="2559" spans="1:7" ht="22.5">
      <c r="A2559" s="90">
        <v>540806</v>
      </c>
      <c r="B2559" s="91" t="s">
        <v>1611</v>
      </c>
      <c r="C2559" s="118">
        <v>0</v>
      </c>
      <c r="D2559" s="102">
        <v>95325</v>
      </c>
      <c r="E2559" s="98">
        <v>213673236</v>
      </c>
      <c r="F2559" s="94" t="s">
        <v>1356</v>
      </c>
      <c r="G2559" s="136"/>
    </row>
    <row r="2560" spans="1:7" ht="22.5">
      <c r="A2560" s="90">
        <v>540806</v>
      </c>
      <c r="B2560" s="91" t="s">
        <v>1611</v>
      </c>
      <c r="C2560" s="118">
        <v>0</v>
      </c>
      <c r="D2560" s="102">
        <v>643173</v>
      </c>
      <c r="E2560" s="98">
        <v>216873268</v>
      </c>
      <c r="F2560" s="94" t="s">
        <v>1357</v>
      </c>
      <c r="G2560" s="136"/>
    </row>
    <row r="2561" spans="1:7" ht="22.5">
      <c r="A2561" s="90">
        <v>540806</v>
      </c>
      <c r="B2561" s="91" t="s">
        <v>1611</v>
      </c>
      <c r="C2561" s="118">
        <v>0</v>
      </c>
      <c r="D2561" s="102">
        <v>95036</v>
      </c>
      <c r="E2561" s="98">
        <v>217073270</v>
      </c>
      <c r="F2561" s="94" t="s">
        <v>1358</v>
      </c>
      <c r="G2561" s="136"/>
    </row>
    <row r="2562" spans="1:7" ht="22.5">
      <c r="A2562" s="90">
        <v>540806</v>
      </c>
      <c r="B2562" s="91" t="s">
        <v>1611</v>
      </c>
      <c r="C2562" s="118">
        <v>0</v>
      </c>
      <c r="D2562" s="102">
        <v>236714</v>
      </c>
      <c r="E2562" s="98">
        <v>217573275</v>
      </c>
      <c r="F2562" s="94" t="s">
        <v>1359</v>
      </c>
      <c r="G2562" s="136"/>
    </row>
    <row r="2563" spans="1:7" ht="22.5">
      <c r="A2563" s="90">
        <v>540806</v>
      </c>
      <c r="B2563" s="91" t="s">
        <v>1611</v>
      </c>
      <c r="C2563" s="118">
        <v>0</v>
      </c>
      <c r="D2563" s="102">
        <v>311222</v>
      </c>
      <c r="E2563" s="98">
        <v>218373283</v>
      </c>
      <c r="F2563" s="94" t="s">
        <v>1360</v>
      </c>
      <c r="G2563" s="136"/>
    </row>
    <row r="2564" spans="1:7" ht="22.5">
      <c r="A2564" s="90">
        <v>540806</v>
      </c>
      <c r="B2564" s="91" t="s">
        <v>1611</v>
      </c>
      <c r="C2564" s="118">
        <v>0</v>
      </c>
      <c r="D2564" s="102">
        <v>366149</v>
      </c>
      <c r="E2564" s="98">
        <v>211973319</v>
      </c>
      <c r="F2564" s="94" t="s">
        <v>1361</v>
      </c>
      <c r="G2564" s="136"/>
    </row>
    <row r="2565" spans="1:7" ht="22.5">
      <c r="A2565" s="90">
        <v>540806</v>
      </c>
      <c r="B2565" s="91" t="s">
        <v>1611</v>
      </c>
      <c r="C2565" s="118">
        <v>0</v>
      </c>
      <c r="D2565" s="102">
        <v>83850</v>
      </c>
      <c r="E2565" s="98">
        <v>214773347</v>
      </c>
      <c r="F2565" s="94" t="s">
        <v>1362</v>
      </c>
      <c r="G2565" s="136"/>
    </row>
    <row r="2566" spans="1:7" ht="22.5">
      <c r="A2566" s="90">
        <v>540806</v>
      </c>
      <c r="B2566" s="91" t="s">
        <v>1611</v>
      </c>
      <c r="C2566" s="118">
        <v>0</v>
      </c>
      <c r="D2566" s="102">
        <v>263591</v>
      </c>
      <c r="E2566" s="98">
        <v>214973349</v>
      </c>
      <c r="F2566" s="94" t="s">
        <v>1363</v>
      </c>
      <c r="G2566" s="136"/>
    </row>
    <row r="2567" spans="1:7" ht="22.5">
      <c r="A2567" s="90">
        <v>540806</v>
      </c>
      <c r="B2567" s="91" t="s">
        <v>1611</v>
      </c>
      <c r="C2567" s="118">
        <v>0</v>
      </c>
      <c r="D2567" s="102">
        <v>144808</v>
      </c>
      <c r="E2567" s="98">
        <v>215273352</v>
      </c>
      <c r="F2567" s="94" t="s">
        <v>1364</v>
      </c>
      <c r="G2567" s="136"/>
    </row>
    <row r="2568" spans="1:7" ht="22.5">
      <c r="A2568" s="90">
        <v>540806</v>
      </c>
      <c r="B2568" s="91" t="s">
        <v>1611</v>
      </c>
      <c r="C2568" s="118">
        <v>0</v>
      </c>
      <c r="D2568" s="102">
        <v>197756</v>
      </c>
      <c r="E2568" s="98">
        <v>210873408</v>
      </c>
      <c r="F2568" s="94" t="s">
        <v>1365</v>
      </c>
      <c r="G2568" s="136"/>
    </row>
    <row r="2569" spans="1:7" ht="22.5">
      <c r="A2569" s="90">
        <v>540806</v>
      </c>
      <c r="B2569" s="91" t="s">
        <v>1611</v>
      </c>
      <c r="C2569" s="118">
        <v>0</v>
      </c>
      <c r="D2569" s="102">
        <v>438882</v>
      </c>
      <c r="E2569" s="98">
        <v>211173411</v>
      </c>
      <c r="F2569" s="94" t="s">
        <v>1366</v>
      </c>
      <c r="G2569" s="136"/>
    </row>
    <row r="2570" spans="1:7" ht="22.5">
      <c r="A2570" s="90">
        <v>540806</v>
      </c>
      <c r="B2570" s="91" t="s">
        <v>1611</v>
      </c>
      <c r="C2570" s="118">
        <v>0</v>
      </c>
      <c r="D2570" s="102">
        <v>330113</v>
      </c>
      <c r="E2570" s="98">
        <v>214373443</v>
      </c>
      <c r="F2570" s="94" t="s">
        <v>1367</v>
      </c>
      <c r="G2570" s="136"/>
    </row>
    <row r="2571" spans="1:7" ht="22.5">
      <c r="A2571" s="90">
        <v>540806</v>
      </c>
      <c r="B2571" s="91" t="s">
        <v>1611</v>
      </c>
      <c r="C2571" s="118">
        <v>0</v>
      </c>
      <c r="D2571" s="102">
        <v>323394</v>
      </c>
      <c r="E2571" s="98">
        <v>214973449</v>
      </c>
      <c r="F2571" s="94" t="s">
        <v>1368</v>
      </c>
      <c r="G2571" s="136"/>
    </row>
    <row r="2572" spans="1:7" ht="22.5">
      <c r="A2572" s="90">
        <v>540806</v>
      </c>
      <c r="B2572" s="91" t="s">
        <v>1611</v>
      </c>
      <c r="C2572" s="118">
        <v>0</v>
      </c>
      <c r="D2572" s="102">
        <v>58346</v>
      </c>
      <c r="E2572" s="98">
        <v>216173461</v>
      </c>
      <c r="F2572" s="94" t="s">
        <v>1369</v>
      </c>
      <c r="G2572" s="136"/>
    </row>
    <row r="2573" spans="1:7" ht="22.5">
      <c r="A2573" s="90">
        <v>540806</v>
      </c>
      <c r="B2573" s="91" t="s">
        <v>1611</v>
      </c>
      <c r="C2573" s="118">
        <v>0</v>
      </c>
      <c r="D2573" s="102">
        <v>223866</v>
      </c>
      <c r="E2573" s="98">
        <v>218373483</v>
      </c>
      <c r="F2573" s="94" t="s">
        <v>1370</v>
      </c>
      <c r="G2573" s="136"/>
    </row>
    <row r="2574" spans="1:7" ht="22.5">
      <c r="A2574" s="90">
        <v>540806</v>
      </c>
      <c r="B2574" s="91" t="s">
        <v>1611</v>
      </c>
      <c r="C2574" s="118">
        <v>0</v>
      </c>
      <c r="D2574" s="102">
        <v>502176</v>
      </c>
      <c r="E2574" s="98">
        <v>210473504</v>
      </c>
      <c r="F2574" s="94" t="s">
        <v>1371</v>
      </c>
      <c r="G2574" s="136"/>
    </row>
    <row r="2575" spans="1:7" ht="22.5">
      <c r="A2575" s="90">
        <v>540806</v>
      </c>
      <c r="B2575" s="91" t="s">
        <v>1611</v>
      </c>
      <c r="C2575" s="118">
        <v>0</v>
      </c>
      <c r="D2575" s="102">
        <v>98628</v>
      </c>
      <c r="E2575" s="96">
        <v>212073520</v>
      </c>
      <c r="F2575" s="94" t="s">
        <v>1372</v>
      </c>
      <c r="G2575" s="136"/>
    </row>
    <row r="2576" spans="1:7" ht="22.5">
      <c r="A2576" s="90">
        <v>540806</v>
      </c>
      <c r="B2576" s="91" t="s">
        <v>1611</v>
      </c>
      <c r="C2576" s="118">
        <v>0</v>
      </c>
      <c r="D2576" s="102">
        <v>53424</v>
      </c>
      <c r="E2576" s="98">
        <v>214773547</v>
      </c>
      <c r="F2576" s="94" t="s">
        <v>1373</v>
      </c>
      <c r="G2576" s="136"/>
    </row>
    <row r="2577" spans="1:7" ht="22.5">
      <c r="A2577" s="90">
        <v>540806</v>
      </c>
      <c r="B2577" s="91" t="s">
        <v>1611</v>
      </c>
      <c r="C2577" s="118">
        <v>0</v>
      </c>
      <c r="D2577" s="102">
        <v>371886</v>
      </c>
      <c r="E2577" s="98">
        <v>215573555</v>
      </c>
      <c r="F2577" s="94" t="s">
        <v>1374</v>
      </c>
      <c r="G2577" s="136"/>
    </row>
    <row r="2578" spans="1:7" ht="22.5">
      <c r="A2578" s="90">
        <v>540806</v>
      </c>
      <c r="B2578" s="91" t="s">
        <v>1611</v>
      </c>
      <c r="C2578" s="118">
        <v>0</v>
      </c>
      <c r="D2578" s="102">
        <v>99607</v>
      </c>
      <c r="E2578" s="98">
        <v>216373563</v>
      </c>
      <c r="F2578" s="94" t="s">
        <v>1375</v>
      </c>
      <c r="G2578" s="136"/>
    </row>
    <row r="2579" spans="1:7" ht="22.5">
      <c r="A2579" s="90">
        <v>540806</v>
      </c>
      <c r="B2579" s="91" t="s">
        <v>1611</v>
      </c>
      <c r="C2579" s="118">
        <v>0</v>
      </c>
      <c r="D2579" s="102">
        <v>243382</v>
      </c>
      <c r="E2579" s="98">
        <v>218573585</v>
      </c>
      <c r="F2579" s="94" t="s">
        <v>1376</v>
      </c>
      <c r="G2579" s="136"/>
    </row>
    <row r="2580" spans="1:7" ht="22.5">
      <c r="A2580" s="90">
        <v>540806</v>
      </c>
      <c r="B2580" s="91" t="s">
        <v>1611</v>
      </c>
      <c r="C2580" s="118">
        <v>0</v>
      </c>
      <c r="D2580" s="102">
        <v>365223</v>
      </c>
      <c r="E2580" s="98">
        <v>211673616</v>
      </c>
      <c r="F2580" s="94" t="s">
        <v>1377</v>
      </c>
      <c r="G2580" s="136"/>
    </row>
    <row r="2581" spans="1:7" ht="22.5">
      <c r="A2581" s="90">
        <v>540806</v>
      </c>
      <c r="B2581" s="91" t="s">
        <v>1611</v>
      </c>
      <c r="C2581" s="118">
        <v>0</v>
      </c>
      <c r="D2581" s="102">
        <v>73285</v>
      </c>
      <c r="E2581" s="98">
        <v>212273622</v>
      </c>
      <c r="F2581" s="94" t="s">
        <v>1378</v>
      </c>
      <c r="G2581" s="136"/>
    </row>
    <row r="2582" spans="1:7" ht="22.5">
      <c r="A2582" s="90">
        <v>540806</v>
      </c>
      <c r="B2582" s="91" t="s">
        <v>1611</v>
      </c>
      <c r="C2582" s="118">
        <v>0</v>
      </c>
      <c r="D2582" s="102">
        <v>293063</v>
      </c>
      <c r="E2582" s="98">
        <v>212473624</v>
      </c>
      <c r="F2582" s="94" t="s">
        <v>1379</v>
      </c>
      <c r="G2582" s="136"/>
    </row>
    <row r="2583" spans="1:7" ht="22.5">
      <c r="A2583" s="90">
        <v>540806</v>
      </c>
      <c r="B2583" s="91" t="s">
        <v>1611</v>
      </c>
      <c r="C2583" s="118">
        <v>0</v>
      </c>
      <c r="D2583" s="102">
        <v>138547</v>
      </c>
      <c r="E2583" s="98">
        <v>217173671</v>
      </c>
      <c r="F2583" s="94" t="s">
        <v>1380</v>
      </c>
      <c r="G2583" s="136"/>
    </row>
    <row r="2584" spans="1:7" ht="22.5">
      <c r="A2584" s="90">
        <v>540806</v>
      </c>
      <c r="B2584" s="91" t="s">
        <v>1611</v>
      </c>
      <c r="C2584" s="118">
        <v>0</v>
      </c>
      <c r="D2584" s="102">
        <v>145198</v>
      </c>
      <c r="E2584" s="98">
        <v>217573675</v>
      </c>
      <c r="F2584" s="94" t="s">
        <v>1381</v>
      </c>
      <c r="G2584" s="136"/>
    </row>
    <row r="2585" spans="1:7" ht="22.5">
      <c r="A2585" s="90">
        <v>540806</v>
      </c>
      <c r="B2585" s="91" t="s">
        <v>1611</v>
      </c>
      <c r="C2585" s="118">
        <v>0</v>
      </c>
      <c r="D2585" s="102">
        <v>169870</v>
      </c>
      <c r="E2585" s="98">
        <v>217873678</v>
      </c>
      <c r="F2585" s="94" t="s">
        <v>168</v>
      </c>
      <c r="G2585" s="136"/>
    </row>
    <row r="2586" spans="1:7" ht="22.5">
      <c r="A2586" s="90">
        <v>540806</v>
      </c>
      <c r="B2586" s="91" t="s">
        <v>1611</v>
      </c>
      <c r="C2586" s="118">
        <v>0</v>
      </c>
      <c r="D2586" s="102">
        <v>76110</v>
      </c>
      <c r="E2586" s="98">
        <v>218673686</v>
      </c>
      <c r="F2586" s="94" t="s">
        <v>1382</v>
      </c>
      <c r="G2586" s="136"/>
    </row>
    <row r="2587" spans="1:7" ht="22.5">
      <c r="A2587" s="90">
        <v>540806</v>
      </c>
      <c r="B2587" s="91" t="s">
        <v>1611</v>
      </c>
      <c r="C2587" s="118">
        <v>0</v>
      </c>
      <c r="D2587" s="102">
        <v>59439</v>
      </c>
      <c r="E2587" s="98">
        <v>217073770</v>
      </c>
      <c r="F2587" s="94" t="s">
        <v>596</v>
      </c>
      <c r="G2587" s="136"/>
    </row>
    <row r="2588" spans="1:7" ht="22.5">
      <c r="A2588" s="90">
        <v>540806</v>
      </c>
      <c r="B2588" s="91" t="s">
        <v>1611</v>
      </c>
      <c r="C2588" s="118">
        <v>0</v>
      </c>
      <c r="D2588" s="102">
        <v>65831</v>
      </c>
      <c r="E2588" s="98">
        <v>215473854</v>
      </c>
      <c r="F2588" s="94" t="s">
        <v>1383</v>
      </c>
      <c r="G2588" s="136"/>
    </row>
    <row r="2589" spans="1:7" ht="22.5">
      <c r="A2589" s="90">
        <v>540806</v>
      </c>
      <c r="B2589" s="91" t="s">
        <v>1611</v>
      </c>
      <c r="C2589" s="118">
        <v>0</v>
      </c>
      <c r="D2589" s="102">
        <v>154607</v>
      </c>
      <c r="E2589" s="98">
        <v>216173861</v>
      </c>
      <c r="F2589" s="94" t="s">
        <v>1384</v>
      </c>
      <c r="G2589" s="136"/>
    </row>
    <row r="2590" spans="1:7" ht="22.5">
      <c r="A2590" s="90">
        <v>540806</v>
      </c>
      <c r="B2590" s="91" t="s">
        <v>1611</v>
      </c>
      <c r="C2590" s="118">
        <v>0</v>
      </c>
      <c r="D2590" s="102">
        <v>115654</v>
      </c>
      <c r="E2590" s="98">
        <v>217073870</v>
      </c>
      <c r="F2590" s="94" t="s">
        <v>1385</v>
      </c>
      <c r="G2590" s="136"/>
    </row>
    <row r="2591" spans="1:7" ht="22.5">
      <c r="A2591" s="90">
        <v>540806</v>
      </c>
      <c r="B2591" s="91" t="s">
        <v>1611</v>
      </c>
      <c r="C2591" s="118">
        <v>0</v>
      </c>
      <c r="D2591" s="102">
        <v>62664</v>
      </c>
      <c r="E2591" s="98">
        <v>217373873</v>
      </c>
      <c r="F2591" s="94" t="s">
        <v>1386</v>
      </c>
      <c r="G2591" s="136"/>
    </row>
    <row r="2592" spans="1:7" ht="22.5">
      <c r="A2592" s="90">
        <v>540806</v>
      </c>
      <c r="B2592" s="91" t="s">
        <v>1611</v>
      </c>
      <c r="C2592" s="118">
        <v>0</v>
      </c>
      <c r="D2592" s="102">
        <v>145009</v>
      </c>
      <c r="E2592" s="98">
        <v>212076020</v>
      </c>
      <c r="F2592" s="94" t="s">
        <v>1387</v>
      </c>
      <c r="G2592" s="136"/>
    </row>
    <row r="2593" spans="1:7" ht="22.5">
      <c r="A2593" s="90">
        <v>540806</v>
      </c>
      <c r="B2593" s="91" t="s">
        <v>1611</v>
      </c>
      <c r="C2593" s="118">
        <v>0</v>
      </c>
      <c r="D2593" s="102">
        <v>173786</v>
      </c>
      <c r="E2593" s="98">
        <v>213676036</v>
      </c>
      <c r="F2593" s="94" t="s">
        <v>1388</v>
      </c>
      <c r="G2593" s="136"/>
    </row>
    <row r="2594" spans="1:7" ht="22.5">
      <c r="A2594" s="90">
        <v>540806</v>
      </c>
      <c r="B2594" s="91" t="s">
        <v>1611</v>
      </c>
      <c r="C2594" s="118">
        <v>0</v>
      </c>
      <c r="D2594" s="102">
        <v>176903</v>
      </c>
      <c r="E2594" s="98">
        <v>214176041</v>
      </c>
      <c r="F2594" s="94" t="s">
        <v>1389</v>
      </c>
      <c r="G2594" s="136"/>
    </row>
    <row r="2595" spans="1:7" ht="22.5">
      <c r="A2595" s="90">
        <v>540806</v>
      </c>
      <c r="B2595" s="91" t="s">
        <v>1611</v>
      </c>
      <c r="C2595" s="118">
        <v>0</v>
      </c>
      <c r="D2595" s="102">
        <v>61755</v>
      </c>
      <c r="E2595" s="98">
        <v>215476054</v>
      </c>
      <c r="F2595" s="94" t="s">
        <v>29</v>
      </c>
      <c r="G2595" s="136"/>
    </row>
    <row r="2596" spans="1:7" ht="22.5">
      <c r="A2596" s="90">
        <v>540806</v>
      </c>
      <c r="B2596" s="91" t="s">
        <v>1611</v>
      </c>
      <c r="C2596" s="118">
        <v>0</v>
      </c>
      <c r="D2596" s="102">
        <v>173168</v>
      </c>
      <c r="E2596" s="98">
        <v>210076100</v>
      </c>
      <c r="F2596" s="94" t="s">
        <v>2698</v>
      </c>
      <c r="G2596" s="136"/>
    </row>
    <row r="2597" spans="1:7" ht="22.5">
      <c r="A2597" s="90">
        <v>540806</v>
      </c>
      <c r="B2597" s="91" t="s">
        <v>1611</v>
      </c>
      <c r="C2597" s="118">
        <v>0</v>
      </c>
      <c r="D2597" s="102">
        <v>217869</v>
      </c>
      <c r="E2597" s="98">
        <v>211376113</v>
      </c>
      <c r="F2597" s="94" t="s">
        <v>1390</v>
      </c>
      <c r="G2597" s="136"/>
    </row>
    <row r="2598" spans="1:7" ht="22.5">
      <c r="A2598" s="90">
        <v>540806</v>
      </c>
      <c r="B2598" s="91" t="s">
        <v>1611</v>
      </c>
      <c r="C2598" s="118">
        <v>0</v>
      </c>
      <c r="D2598" s="102">
        <v>312577</v>
      </c>
      <c r="E2598" s="98">
        <v>212276122</v>
      </c>
      <c r="F2598" s="94" t="s">
        <v>1391</v>
      </c>
      <c r="G2598" s="136"/>
    </row>
    <row r="2599" spans="1:7" ht="22.5">
      <c r="A2599" s="90">
        <v>540806</v>
      </c>
      <c r="B2599" s="91" t="s">
        <v>1611</v>
      </c>
      <c r="C2599" s="118">
        <v>0</v>
      </c>
      <c r="D2599" s="102">
        <v>146660</v>
      </c>
      <c r="E2599" s="98">
        <v>212676126</v>
      </c>
      <c r="F2599" s="94" t="s">
        <v>1392</v>
      </c>
      <c r="G2599" s="136"/>
    </row>
    <row r="2600" spans="1:7" ht="22.5">
      <c r="A2600" s="90">
        <v>540806</v>
      </c>
      <c r="B2600" s="91" t="s">
        <v>1611</v>
      </c>
      <c r="C2600" s="118">
        <v>0</v>
      </c>
      <c r="D2600" s="102">
        <v>563476</v>
      </c>
      <c r="E2600" s="98">
        <v>213076130</v>
      </c>
      <c r="F2600" s="94" t="s">
        <v>228</v>
      </c>
      <c r="G2600" s="136"/>
    </row>
    <row r="2601" spans="1:7" ht="22.5">
      <c r="A2601" s="90">
        <v>540806</v>
      </c>
      <c r="B2601" s="91" t="s">
        <v>1611</v>
      </c>
      <c r="C2601" s="118">
        <v>0</v>
      </c>
      <c r="D2601" s="102">
        <v>343806</v>
      </c>
      <c r="E2601" s="98">
        <v>213376233</v>
      </c>
      <c r="F2601" s="94" t="s">
        <v>1393</v>
      </c>
      <c r="G2601" s="136"/>
    </row>
    <row r="2602" spans="1:7" ht="22.5">
      <c r="A2602" s="90">
        <v>540806</v>
      </c>
      <c r="B2602" s="91" t="s">
        <v>1611</v>
      </c>
      <c r="C2602" s="118">
        <v>0</v>
      </c>
      <c r="D2602" s="102">
        <v>97883</v>
      </c>
      <c r="E2602" s="98">
        <v>214376243</v>
      </c>
      <c r="F2602" s="94" t="s">
        <v>1394</v>
      </c>
      <c r="G2602" s="136"/>
    </row>
    <row r="2603" spans="1:7" ht="22.5">
      <c r="A2603" s="90">
        <v>540806</v>
      </c>
      <c r="B2603" s="91" t="s">
        <v>1611</v>
      </c>
      <c r="C2603" s="118">
        <v>0</v>
      </c>
      <c r="D2603" s="102">
        <v>86673</v>
      </c>
      <c r="E2603" s="98">
        <v>214676246</v>
      </c>
      <c r="F2603" s="94" t="s">
        <v>1395</v>
      </c>
      <c r="G2603" s="136"/>
    </row>
    <row r="2604" spans="1:7" ht="22.5">
      <c r="A2604" s="90">
        <v>540806</v>
      </c>
      <c r="B2604" s="91" t="s">
        <v>1611</v>
      </c>
      <c r="C2604" s="118">
        <v>0</v>
      </c>
      <c r="D2604" s="102">
        <v>418656</v>
      </c>
      <c r="E2604" s="98">
        <v>214876248</v>
      </c>
      <c r="F2604" s="94" t="s">
        <v>1396</v>
      </c>
      <c r="G2604" s="136"/>
    </row>
    <row r="2605" spans="1:7" ht="22.5">
      <c r="A2605" s="90">
        <v>540806</v>
      </c>
      <c r="B2605" s="91" t="s">
        <v>1611</v>
      </c>
      <c r="C2605" s="118">
        <v>0</v>
      </c>
      <c r="D2605" s="102">
        <v>148866</v>
      </c>
      <c r="E2605" s="98">
        <v>215076250</v>
      </c>
      <c r="F2605" s="94" t="s">
        <v>1397</v>
      </c>
      <c r="G2605" s="136"/>
    </row>
    <row r="2606" spans="1:7" ht="22.5">
      <c r="A2606" s="90">
        <v>540806</v>
      </c>
      <c r="B2606" s="91" t="s">
        <v>1611</v>
      </c>
      <c r="C2606" s="118">
        <v>0</v>
      </c>
      <c r="D2606" s="102">
        <v>486567</v>
      </c>
      <c r="E2606" s="98">
        <v>217576275</v>
      </c>
      <c r="F2606" s="94" t="s">
        <v>1398</v>
      </c>
      <c r="G2606" s="136"/>
    </row>
    <row r="2607" spans="1:7" ht="22.5">
      <c r="A2607" s="90">
        <v>540806</v>
      </c>
      <c r="B2607" s="91" t="s">
        <v>1611</v>
      </c>
      <c r="C2607" s="118">
        <v>0</v>
      </c>
      <c r="D2607" s="102">
        <v>162120</v>
      </c>
      <c r="E2607" s="98">
        <v>210676306</v>
      </c>
      <c r="F2607" s="94" t="s">
        <v>1399</v>
      </c>
      <c r="G2607" s="136"/>
    </row>
    <row r="2608" spans="1:7" ht="22.5">
      <c r="A2608" s="90">
        <v>540806</v>
      </c>
      <c r="B2608" s="91" t="s">
        <v>1611</v>
      </c>
      <c r="C2608" s="118">
        <v>0</v>
      </c>
      <c r="D2608" s="102">
        <v>295494</v>
      </c>
      <c r="E2608" s="98">
        <v>211876318</v>
      </c>
      <c r="F2608" s="94" t="s">
        <v>1400</v>
      </c>
      <c r="G2608" s="136"/>
    </row>
    <row r="2609" spans="1:7" ht="22.5">
      <c r="A2609" s="90">
        <v>540806</v>
      </c>
      <c r="B2609" s="91" t="s">
        <v>1611</v>
      </c>
      <c r="C2609" s="118">
        <v>0</v>
      </c>
      <c r="D2609" s="102">
        <v>704348</v>
      </c>
      <c r="E2609" s="98">
        <v>216476364</v>
      </c>
      <c r="F2609" s="94" t="s">
        <v>1401</v>
      </c>
      <c r="G2609" s="136"/>
    </row>
    <row r="2610" spans="1:7" ht="22.5">
      <c r="A2610" s="90">
        <v>540806</v>
      </c>
      <c r="B2610" s="91" t="s">
        <v>1611</v>
      </c>
      <c r="C2610" s="118">
        <v>0</v>
      </c>
      <c r="D2610" s="102">
        <v>125003</v>
      </c>
      <c r="E2610" s="98">
        <v>217776377</v>
      </c>
      <c r="F2610" s="94" t="s">
        <v>1402</v>
      </c>
      <c r="G2610" s="136"/>
    </row>
    <row r="2611" spans="1:7" ht="22.5">
      <c r="A2611" s="90">
        <v>540806</v>
      </c>
      <c r="B2611" s="91" t="s">
        <v>1611</v>
      </c>
      <c r="C2611" s="118">
        <v>0</v>
      </c>
      <c r="D2611" s="102">
        <v>297301</v>
      </c>
      <c r="E2611" s="98">
        <v>210076400</v>
      </c>
      <c r="F2611" s="94" t="s">
        <v>117</v>
      </c>
      <c r="G2611" s="136"/>
    </row>
    <row r="2612" spans="1:7" ht="22.5">
      <c r="A2612" s="90">
        <v>540806</v>
      </c>
      <c r="B2612" s="91" t="s">
        <v>1611</v>
      </c>
      <c r="C2612" s="118">
        <v>0</v>
      </c>
      <c r="D2612" s="102">
        <v>161650</v>
      </c>
      <c r="E2612" s="98">
        <v>210376403</v>
      </c>
      <c r="F2612" s="94" t="s">
        <v>420</v>
      </c>
      <c r="G2612" s="136"/>
    </row>
    <row r="2613" spans="1:7" ht="22.5">
      <c r="A2613" s="90">
        <v>540806</v>
      </c>
      <c r="B2613" s="91" t="s">
        <v>1611</v>
      </c>
      <c r="C2613" s="118">
        <v>0</v>
      </c>
      <c r="D2613" s="102">
        <v>155590</v>
      </c>
      <c r="E2613" s="98">
        <v>219776497</v>
      </c>
      <c r="F2613" s="94" t="s">
        <v>1403</v>
      </c>
      <c r="G2613" s="136"/>
    </row>
    <row r="2614" spans="1:7" ht="22.5">
      <c r="A2614" s="90">
        <v>540806</v>
      </c>
      <c r="B2614" s="91" t="s">
        <v>1611</v>
      </c>
      <c r="C2614" s="118">
        <v>0</v>
      </c>
      <c r="D2614" s="102">
        <v>499429</v>
      </c>
      <c r="E2614" s="98">
        <v>216376563</v>
      </c>
      <c r="F2614" s="94" t="s">
        <v>1404</v>
      </c>
      <c r="G2614" s="136"/>
    </row>
    <row r="2615" spans="1:7" ht="22.5">
      <c r="A2615" s="90">
        <v>540806</v>
      </c>
      <c r="B2615" s="91" t="s">
        <v>1611</v>
      </c>
      <c r="C2615" s="118">
        <v>0</v>
      </c>
      <c r="D2615" s="102">
        <v>177451</v>
      </c>
      <c r="E2615" s="98">
        <v>210676606</v>
      </c>
      <c r="F2615" s="94" t="s">
        <v>1079</v>
      </c>
      <c r="G2615" s="136"/>
    </row>
    <row r="2616" spans="1:7" ht="22.5">
      <c r="A2616" s="90">
        <v>540806</v>
      </c>
      <c r="B2616" s="91" t="s">
        <v>1611</v>
      </c>
      <c r="C2616" s="118">
        <v>0</v>
      </c>
      <c r="D2616" s="102">
        <v>174590</v>
      </c>
      <c r="E2616" s="98">
        <v>211676616</v>
      </c>
      <c r="F2616" s="94" t="s">
        <v>1405</v>
      </c>
      <c r="G2616" s="136"/>
    </row>
    <row r="2617" spans="1:7" ht="22.5">
      <c r="A2617" s="90">
        <v>540806</v>
      </c>
      <c r="B2617" s="91" t="s">
        <v>1611</v>
      </c>
      <c r="C2617" s="118">
        <v>0</v>
      </c>
      <c r="D2617" s="102">
        <v>371283</v>
      </c>
      <c r="E2617" s="98">
        <v>212276622</v>
      </c>
      <c r="F2617" s="94" t="s">
        <v>1406</v>
      </c>
      <c r="G2617" s="136"/>
    </row>
    <row r="2618" spans="1:7" ht="22.5">
      <c r="A2618" s="90">
        <v>540806</v>
      </c>
      <c r="B2618" s="91" t="s">
        <v>1611</v>
      </c>
      <c r="C2618" s="118">
        <v>0</v>
      </c>
      <c r="D2618" s="102">
        <v>132409</v>
      </c>
      <c r="E2618" s="98">
        <v>217076670</v>
      </c>
      <c r="F2618" s="94" t="s">
        <v>170</v>
      </c>
      <c r="G2618" s="136"/>
    </row>
    <row r="2619" spans="1:7" ht="22.5">
      <c r="A2619" s="90">
        <v>540806</v>
      </c>
      <c r="B2619" s="91" t="s">
        <v>1611</v>
      </c>
      <c r="C2619" s="118">
        <v>0</v>
      </c>
      <c r="D2619" s="102">
        <v>420840</v>
      </c>
      <c r="E2619" s="98">
        <v>213676736</v>
      </c>
      <c r="F2619" s="94" t="s">
        <v>1407</v>
      </c>
      <c r="G2619" s="136"/>
    </row>
    <row r="2620" spans="1:7" ht="22.5">
      <c r="A2620" s="90">
        <v>540806</v>
      </c>
      <c r="B2620" s="91" t="s">
        <v>1611</v>
      </c>
      <c r="C2620" s="118">
        <v>0</v>
      </c>
      <c r="D2620" s="102">
        <v>188908</v>
      </c>
      <c r="E2620" s="98">
        <v>212376823</v>
      </c>
      <c r="F2620" s="94" t="s">
        <v>1408</v>
      </c>
      <c r="G2620" s="136"/>
    </row>
    <row r="2621" spans="1:7" ht="22.5">
      <c r="A2621" s="90">
        <v>540806</v>
      </c>
      <c r="B2621" s="91" t="s">
        <v>1611</v>
      </c>
      <c r="C2621" s="118">
        <v>0</v>
      </c>
      <c r="D2621" s="102">
        <v>174779</v>
      </c>
      <c r="E2621" s="98">
        <v>212876828</v>
      </c>
      <c r="F2621" s="94" t="s">
        <v>1409</v>
      </c>
      <c r="G2621" s="136"/>
    </row>
    <row r="2622" spans="1:7" ht="22.5">
      <c r="A2622" s="90">
        <v>540806</v>
      </c>
      <c r="B2622" s="91" t="s">
        <v>1611</v>
      </c>
      <c r="C2622" s="118">
        <v>0</v>
      </c>
      <c r="D2622" s="102">
        <v>65012</v>
      </c>
      <c r="E2622" s="98">
        <v>214576845</v>
      </c>
      <c r="F2622" s="94" t="s">
        <v>1410</v>
      </c>
      <c r="G2622" s="136"/>
    </row>
    <row r="2623" spans="1:7" ht="22.5">
      <c r="A2623" s="90">
        <v>540806</v>
      </c>
      <c r="B2623" s="91" t="s">
        <v>1611</v>
      </c>
      <c r="C2623" s="118">
        <v>0</v>
      </c>
      <c r="D2623" s="102">
        <v>83503</v>
      </c>
      <c r="E2623" s="98">
        <v>216376863</v>
      </c>
      <c r="F2623" s="94" t="s">
        <v>1411</v>
      </c>
      <c r="G2623" s="136"/>
    </row>
    <row r="2624" spans="1:7" ht="22.5">
      <c r="A2624" s="90">
        <v>540806</v>
      </c>
      <c r="B2624" s="91" t="s">
        <v>1611</v>
      </c>
      <c r="C2624" s="118">
        <v>0</v>
      </c>
      <c r="D2624" s="102">
        <v>119580</v>
      </c>
      <c r="E2624" s="98">
        <v>216976869</v>
      </c>
      <c r="F2624" s="94" t="s">
        <v>1412</v>
      </c>
      <c r="G2624" s="136"/>
    </row>
    <row r="2625" spans="1:7" ht="22.5">
      <c r="A2625" s="90">
        <v>540806</v>
      </c>
      <c r="B2625" s="91" t="s">
        <v>1611</v>
      </c>
      <c r="C2625" s="118">
        <v>0</v>
      </c>
      <c r="D2625" s="102">
        <v>161813</v>
      </c>
      <c r="E2625" s="98">
        <v>219076890</v>
      </c>
      <c r="F2625" s="94" t="s">
        <v>1413</v>
      </c>
      <c r="G2625" s="136"/>
    </row>
    <row r="2626" spans="1:7" ht="22.5">
      <c r="A2626" s="90">
        <v>540806</v>
      </c>
      <c r="B2626" s="91" t="s">
        <v>1611</v>
      </c>
      <c r="C2626" s="118">
        <v>0</v>
      </c>
      <c r="D2626" s="102">
        <v>839959</v>
      </c>
      <c r="E2626" s="98">
        <v>219276892</v>
      </c>
      <c r="F2626" s="94" t="s">
        <v>1414</v>
      </c>
      <c r="G2626" s="136"/>
    </row>
    <row r="2627" spans="1:7" ht="22.5">
      <c r="A2627" s="90">
        <v>540806</v>
      </c>
      <c r="B2627" s="91" t="s">
        <v>1611</v>
      </c>
      <c r="C2627" s="118">
        <v>0</v>
      </c>
      <c r="D2627" s="102">
        <v>322482</v>
      </c>
      <c r="E2627" s="98">
        <v>219576895</v>
      </c>
      <c r="F2627" s="94" t="s">
        <v>1415</v>
      </c>
      <c r="G2627" s="136"/>
    </row>
    <row r="2628" spans="1:7" ht="22.5">
      <c r="A2628" s="90">
        <v>540806</v>
      </c>
      <c r="B2628" s="91" t="s">
        <v>1611</v>
      </c>
      <c r="C2628" s="118">
        <v>0</v>
      </c>
      <c r="D2628" s="102">
        <v>771855</v>
      </c>
      <c r="E2628" s="98">
        <v>210181001</v>
      </c>
      <c r="F2628" s="94" t="s">
        <v>2718</v>
      </c>
      <c r="G2628" s="136"/>
    </row>
    <row r="2629" spans="1:7" ht="22.5">
      <c r="A2629" s="90">
        <v>540806</v>
      </c>
      <c r="B2629" s="91" t="s">
        <v>1611</v>
      </c>
      <c r="C2629" s="118">
        <v>0</v>
      </c>
      <c r="D2629" s="102">
        <v>492776</v>
      </c>
      <c r="E2629" s="98">
        <v>216581065</v>
      </c>
      <c r="F2629" s="94" t="s">
        <v>1416</v>
      </c>
      <c r="G2629" s="136"/>
    </row>
    <row r="2630" spans="1:7" ht="22.5">
      <c r="A2630" s="90">
        <v>540806</v>
      </c>
      <c r="B2630" s="91" t="s">
        <v>1611</v>
      </c>
      <c r="C2630" s="118">
        <v>0</v>
      </c>
      <c r="D2630" s="102">
        <v>46770</v>
      </c>
      <c r="E2630" s="98">
        <v>212081220</v>
      </c>
      <c r="F2630" s="94" t="s">
        <v>1417</v>
      </c>
      <c r="G2630" s="136"/>
    </row>
    <row r="2631" spans="1:7" ht="22.5">
      <c r="A2631" s="90">
        <v>540806</v>
      </c>
      <c r="B2631" s="91" t="s">
        <v>1611</v>
      </c>
      <c r="C2631" s="118">
        <v>0</v>
      </c>
      <c r="D2631" s="102">
        <v>207745</v>
      </c>
      <c r="E2631" s="98">
        <v>210081300</v>
      </c>
      <c r="F2631" s="94" t="s">
        <v>1418</v>
      </c>
      <c r="G2631" s="136"/>
    </row>
    <row r="2632" spans="1:7" ht="22.5">
      <c r="A2632" s="90">
        <v>540806</v>
      </c>
      <c r="B2632" s="91" t="s">
        <v>1611</v>
      </c>
      <c r="C2632" s="118">
        <v>0</v>
      </c>
      <c r="D2632" s="102">
        <v>49354</v>
      </c>
      <c r="E2632" s="98">
        <v>219181591</v>
      </c>
      <c r="F2632" s="94" t="s">
        <v>1419</v>
      </c>
      <c r="G2632" s="136"/>
    </row>
    <row r="2633" spans="1:7" ht="22.5">
      <c r="A2633" s="90">
        <v>540806</v>
      </c>
      <c r="B2633" s="91" t="s">
        <v>1611</v>
      </c>
      <c r="C2633" s="118">
        <v>0</v>
      </c>
      <c r="D2633" s="102">
        <v>539613</v>
      </c>
      <c r="E2633" s="98">
        <v>213681736</v>
      </c>
      <c r="F2633" s="94" t="s">
        <v>1420</v>
      </c>
      <c r="G2633" s="136"/>
    </row>
    <row r="2634" spans="1:7" ht="22.5">
      <c r="A2634" s="90">
        <v>540806</v>
      </c>
      <c r="B2634" s="91" t="s">
        <v>1611</v>
      </c>
      <c r="C2634" s="118">
        <v>0</v>
      </c>
      <c r="D2634" s="102">
        <v>644127</v>
      </c>
      <c r="E2634" s="98">
        <v>219481794</v>
      </c>
      <c r="F2634" s="94" t="s">
        <v>1421</v>
      </c>
      <c r="G2634" s="136"/>
    </row>
    <row r="2635" spans="1:7" ht="22.5">
      <c r="A2635" s="90">
        <v>540806</v>
      </c>
      <c r="B2635" s="91" t="s">
        <v>1611</v>
      </c>
      <c r="C2635" s="118">
        <v>0</v>
      </c>
      <c r="D2635" s="102">
        <v>1127461</v>
      </c>
      <c r="E2635" s="98">
        <v>210185001</v>
      </c>
      <c r="F2635" s="94" t="s">
        <v>1422</v>
      </c>
      <c r="G2635" s="136"/>
    </row>
    <row r="2636" spans="1:7" ht="22.5">
      <c r="A2636" s="90">
        <v>540806</v>
      </c>
      <c r="B2636" s="91" t="s">
        <v>1611</v>
      </c>
      <c r="C2636" s="118">
        <v>0</v>
      </c>
      <c r="D2636" s="102">
        <v>343334</v>
      </c>
      <c r="E2636" s="98">
        <v>211085010</v>
      </c>
      <c r="F2636" s="94" t="s">
        <v>1423</v>
      </c>
      <c r="G2636" s="136"/>
    </row>
    <row r="2637" spans="1:7" ht="22.5">
      <c r="A2637" s="90">
        <v>540806</v>
      </c>
      <c r="B2637" s="91" t="s">
        <v>1611</v>
      </c>
      <c r="C2637" s="118">
        <v>0</v>
      </c>
      <c r="D2637" s="102">
        <v>16950</v>
      </c>
      <c r="E2637" s="98">
        <v>211585015</v>
      </c>
      <c r="F2637" s="94" t="s">
        <v>1424</v>
      </c>
      <c r="G2637" s="136"/>
    </row>
    <row r="2638" spans="1:7" ht="22.5">
      <c r="A2638" s="90">
        <v>540806</v>
      </c>
      <c r="B2638" s="91" t="s">
        <v>1611</v>
      </c>
      <c r="C2638" s="118">
        <v>0</v>
      </c>
      <c r="D2638" s="102">
        <v>162010</v>
      </c>
      <c r="E2638" s="98">
        <v>212585125</v>
      </c>
      <c r="F2638" s="94" t="s">
        <v>1425</v>
      </c>
      <c r="G2638" s="136"/>
    </row>
    <row r="2639" spans="1:7" ht="22.5">
      <c r="A2639" s="90">
        <v>540806</v>
      </c>
      <c r="B2639" s="91" t="s">
        <v>1611</v>
      </c>
      <c r="C2639" s="118">
        <v>0</v>
      </c>
      <c r="D2639" s="102">
        <v>19838</v>
      </c>
      <c r="E2639" s="98">
        <v>213685136</v>
      </c>
      <c r="F2639" s="94" t="s">
        <v>1426</v>
      </c>
      <c r="G2639" s="136"/>
    </row>
    <row r="2640" spans="1:7" ht="22.5">
      <c r="A2640" s="90">
        <v>540806</v>
      </c>
      <c r="B2640" s="91" t="s">
        <v>1611</v>
      </c>
      <c r="C2640" s="118">
        <v>0</v>
      </c>
      <c r="D2640" s="102">
        <v>137512</v>
      </c>
      <c r="E2640" s="98">
        <v>213985139</v>
      </c>
      <c r="F2640" s="94" t="s">
        <v>1427</v>
      </c>
      <c r="G2640" s="136"/>
    </row>
    <row r="2641" spans="1:8" ht="22.5">
      <c r="A2641" s="90">
        <v>540806</v>
      </c>
      <c r="B2641" s="91" t="s">
        <v>1611</v>
      </c>
      <c r="C2641" s="118">
        <v>0</v>
      </c>
      <c r="D2641" s="102">
        <v>164231</v>
      </c>
      <c r="E2641" s="98">
        <v>216285162</v>
      </c>
      <c r="F2641" s="94" t="s">
        <v>1428</v>
      </c>
      <c r="G2641" s="136"/>
      <c r="H2641" s="89"/>
    </row>
    <row r="2642" spans="1:7" ht="22.5">
      <c r="A2642" s="90">
        <v>540806</v>
      </c>
      <c r="B2642" s="91" t="s">
        <v>1611</v>
      </c>
      <c r="C2642" s="118">
        <v>0</v>
      </c>
      <c r="D2642" s="102">
        <v>139517</v>
      </c>
      <c r="E2642" s="98">
        <v>212585225</v>
      </c>
      <c r="F2642" s="94" t="s">
        <v>1429</v>
      </c>
      <c r="G2642" s="136"/>
    </row>
    <row r="2643" spans="1:7" ht="22.5">
      <c r="A2643" s="90">
        <v>540806</v>
      </c>
      <c r="B2643" s="91" t="s">
        <v>1611</v>
      </c>
      <c r="C2643" s="118">
        <v>0</v>
      </c>
      <c r="D2643" s="102">
        <v>135689</v>
      </c>
      <c r="E2643" s="98">
        <v>213085230</v>
      </c>
      <c r="F2643" s="94" t="s">
        <v>1430</v>
      </c>
      <c r="G2643" s="136"/>
    </row>
    <row r="2644" spans="1:7" ht="22.5">
      <c r="A2644" s="90">
        <v>540806</v>
      </c>
      <c r="B2644" s="91" t="s">
        <v>1611</v>
      </c>
      <c r="C2644" s="118">
        <v>0</v>
      </c>
      <c r="D2644" s="102">
        <v>382788</v>
      </c>
      <c r="E2644" s="98">
        <v>215085250</v>
      </c>
      <c r="F2644" s="94" t="s">
        <v>1431</v>
      </c>
      <c r="G2644" s="136"/>
    </row>
    <row r="2645" spans="1:7" ht="22.5">
      <c r="A2645" s="90">
        <v>540806</v>
      </c>
      <c r="B2645" s="91" t="s">
        <v>1611</v>
      </c>
      <c r="C2645" s="118">
        <v>0</v>
      </c>
      <c r="D2645" s="102">
        <v>102609</v>
      </c>
      <c r="E2645" s="98">
        <v>216385263</v>
      </c>
      <c r="F2645" s="94" t="s">
        <v>1432</v>
      </c>
      <c r="G2645" s="136"/>
    </row>
    <row r="2646" spans="1:7" ht="22.5">
      <c r="A2646" s="90">
        <v>540806</v>
      </c>
      <c r="B2646" s="91" t="s">
        <v>1611</v>
      </c>
      <c r="C2646" s="118">
        <v>0</v>
      </c>
      <c r="D2646" s="102">
        <v>16738</v>
      </c>
      <c r="E2646" s="98">
        <v>217985279</v>
      </c>
      <c r="F2646" s="94" t="s">
        <v>1433</v>
      </c>
      <c r="G2646" s="136"/>
    </row>
    <row r="2647" spans="1:7" ht="22.5">
      <c r="A2647" s="90">
        <v>540806</v>
      </c>
      <c r="B2647" s="91" t="s">
        <v>1611</v>
      </c>
      <c r="C2647" s="118">
        <v>0</v>
      </c>
      <c r="D2647" s="102">
        <v>47046</v>
      </c>
      <c r="E2647" s="98">
        <v>210085300</v>
      </c>
      <c r="F2647" s="94" t="s">
        <v>154</v>
      </c>
      <c r="G2647" s="136"/>
    </row>
    <row r="2648" spans="1:7" ht="22.5">
      <c r="A2648" s="90">
        <v>540806</v>
      </c>
      <c r="B2648" s="91" t="s">
        <v>1611</v>
      </c>
      <c r="C2648" s="118">
        <v>0</v>
      </c>
      <c r="D2648" s="102">
        <v>23643</v>
      </c>
      <c r="E2648" s="98">
        <v>211585315</v>
      </c>
      <c r="F2648" s="94" t="s">
        <v>1434</v>
      </c>
      <c r="G2648" s="136"/>
    </row>
    <row r="2649" spans="1:7" ht="22.5">
      <c r="A2649" s="90">
        <v>540806</v>
      </c>
      <c r="B2649" s="91" t="s">
        <v>1611</v>
      </c>
      <c r="C2649" s="118">
        <v>0</v>
      </c>
      <c r="D2649" s="102">
        <v>80856</v>
      </c>
      <c r="E2649" s="98">
        <v>212585325</v>
      </c>
      <c r="F2649" s="94" t="s">
        <v>1435</v>
      </c>
      <c r="G2649" s="136"/>
    </row>
    <row r="2650" spans="1:7" ht="22.5">
      <c r="A2650" s="90">
        <v>540806</v>
      </c>
      <c r="B2650" s="91" t="s">
        <v>1611</v>
      </c>
      <c r="C2650" s="118">
        <v>0</v>
      </c>
      <c r="D2650" s="102">
        <v>134416</v>
      </c>
      <c r="E2650" s="98">
        <v>210085400</v>
      </c>
      <c r="F2650" s="94" t="s">
        <v>1436</v>
      </c>
      <c r="G2650" s="136"/>
    </row>
    <row r="2651" spans="1:7" ht="22.5">
      <c r="A2651" s="90">
        <v>540806</v>
      </c>
      <c r="B2651" s="91" t="s">
        <v>1611</v>
      </c>
      <c r="C2651" s="118">
        <v>0</v>
      </c>
      <c r="D2651" s="102">
        <v>203858</v>
      </c>
      <c r="E2651" s="98">
        <v>211085410</v>
      </c>
      <c r="F2651" s="94" t="s">
        <v>1437</v>
      </c>
      <c r="G2651" s="136"/>
    </row>
    <row r="2652" spans="1:7" ht="22.5">
      <c r="A2652" s="90">
        <v>540806</v>
      </c>
      <c r="B2652" s="91" t="s">
        <v>1611</v>
      </c>
      <c r="C2652" s="118">
        <v>0</v>
      </c>
      <c r="D2652" s="102">
        <v>155877</v>
      </c>
      <c r="E2652" s="98">
        <v>213085430</v>
      </c>
      <c r="F2652" s="94" t="s">
        <v>1438</v>
      </c>
      <c r="G2652" s="136"/>
    </row>
    <row r="2653" spans="1:7" ht="22.5">
      <c r="A2653" s="90">
        <v>540806</v>
      </c>
      <c r="B2653" s="91" t="s">
        <v>1611</v>
      </c>
      <c r="C2653" s="118">
        <v>0</v>
      </c>
      <c r="D2653" s="102">
        <v>240016</v>
      </c>
      <c r="E2653" s="98">
        <v>214085440</v>
      </c>
      <c r="F2653" s="94" t="s">
        <v>335</v>
      </c>
      <c r="G2653" s="136"/>
    </row>
    <row r="2654" spans="1:7" ht="22.5">
      <c r="A2654" s="90">
        <v>540806</v>
      </c>
      <c r="B2654" s="91" t="s">
        <v>1611</v>
      </c>
      <c r="C2654" s="118">
        <v>0</v>
      </c>
      <c r="D2654" s="102">
        <v>274004</v>
      </c>
      <c r="E2654" s="99">
        <v>210186001</v>
      </c>
      <c r="F2654" s="94" t="s">
        <v>1439</v>
      </c>
      <c r="G2654" s="136"/>
    </row>
    <row r="2655" spans="1:7" ht="22.5">
      <c r="A2655" s="90">
        <v>540806</v>
      </c>
      <c r="B2655" s="91" t="s">
        <v>1611</v>
      </c>
      <c r="C2655" s="118">
        <v>0</v>
      </c>
      <c r="D2655" s="102">
        <v>63918</v>
      </c>
      <c r="E2655" s="99">
        <v>211986219</v>
      </c>
      <c r="F2655" s="94" t="s">
        <v>1440</v>
      </c>
      <c r="G2655" s="136"/>
    </row>
    <row r="2656" spans="1:7" ht="22.5">
      <c r="A2656" s="90">
        <v>540806</v>
      </c>
      <c r="B2656" s="91" t="s">
        <v>1611</v>
      </c>
      <c r="C2656" s="118">
        <v>0</v>
      </c>
      <c r="D2656" s="102">
        <v>582423</v>
      </c>
      <c r="E2656" s="98">
        <v>212086320</v>
      </c>
      <c r="F2656" s="94" t="s">
        <v>1441</v>
      </c>
      <c r="G2656" s="136"/>
    </row>
    <row r="2657" spans="1:7" ht="22.5">
      <c r="A2657" s="90">
        <v>540806</v>
      </c>
      <c r="B2657" s="91" t="s">
        <v>1611</v>
      </c>
      <c r="C2657" s="118">
        <v>0</v>
      </c>
      <c r="D2657" s="102">
        <v>684672</v>
      </c>
      <c r="E2657" s="98">
        <v>216886568</v>
      </c>
      <c r="F2657" s="94" t="s">
        <v>1620</v>
      </c>
      <c r="G2657" s="136"/>
    </row>
    <row r="2658" spans="1:7" ht="22.5">
      <c r="A2658" s="90">
        <v>540806</v>
      </c>
      <c r="B2658" s="91" t="s">
        <v>1611</v>
      </c>
      <c r="C2658" s="118">
        <v>0</v>
      </c>
      <c r="D2658" s="102">
        <v>187091</v>
      </c>
      <c r="E2658" s="98">
        <v>216986569</v>
      </c>
      <c r="F2658" s="94" t="s">
        <v>1443</v>
      </c>
      <c r="G2658" s="136"/>
    </row>
    <row r="2659" spans="1:7" ht="22.5">
      <c r="A2659" s="90">
        <v>540806</v>
      </c>
      <c r="B2659" s="91" t="s">
        <v>1611</v>
      </c>
      <c r="C2659" s="118">
        <v>0</v>
      </c>
      <c r="D2659" s="102">
        <v>445512</v>
      </c>
      <c r="E2659" s="98">
        <v>217186571</v>
      </c>
      <c r="F2659" s="94" t="s">
        <v>1444</v>
      </c>
      <c r="G2659" s="136"/>
    </row>
    <row r="2660" spans="1:7" ht="22.5">
      <c r="A2660" s="90">
        <v>540806</v>
      </c>
      <c r="B2660" s="91" t="s">
        <v>1611</v>
      </c>
      <c r="C2660" s="118">
        <v>0</v>
      </c>
      <c r="D2660" s="102">
        <v>377680</v>
      </c>
      <c r="E2660" s="99">
        <v>217386573</v>
      </c>
      <c r="F2660" s="94" t="s">
        <v>1445</v>
      </c>
      <c r="G2660" s="136"/>
    </row>
    <row r="2661" spans="1:7" ht="22.5">
      <c r="A2661" s="90">
        <v>540806</v>
      </c>
      <c r="B2661" s="91" t="s">
        <v>1611</v>
      </c>
      <c r="C2661" s="118">
        <v>0</v>
      </c>
      <c r="D2661" s="102">
        <v>165023</v>
      </c>
      <c r="E2661" s="99">
        <v>214986749</v>
      </c>
      <c r="F2661" s="94" t="s">
        <v>1446</v>
      </c>
      <c r="G2661" s="136"/>
    </row>
    <row r="2662" spans="1:7" ht="22.5">
      <c r="A2662" s="90">
        <v>540806</v>
      </c>
      <c r="B2662" s="91" t="s">
        <v>1611</v>
      </c>
      <c r="C2662" s="118">
        <v>0</v>
      </c>
      <c r="D2662" s="102">
        <v>76694</v>
      </c>
      <c r="E2662" s="99">
        <v>215586755</v>
      </c>
      <c r="F2662" s="94" t="s">
        <v>160</v>
      </c>
      <c r="G2662" s="136"/>
    </row>
    <row r="2663" spans="1:7" ht="22.5">
      <c r="A2663" s="90">
        <v>540806</v>
      </c>
      <c r="B2663" s="91" t="s">
        <v>1611</v>
      </c>
      <c r="C2663" s="118">
        <v>0</v>
      </c>
      <c r="D2663" s="102">
        <v>262425</v>
      </c>
      <c r="E2663" s="99">
        <v>215786757</v>
      </c>
      <c r="F2663" s="94" t="s">
        <v>1621</v>
      </c>
      <c r="G2663" s="136"/>
    </row>
    <row r="2664" spans="1:7" ht="22.5">
      <c r="A2664" s="90">
        <v>540806</v>
      </c>
      <c r="B2664" s="91" t="s">
        <v>1611</v>
      </c>
      <c r="C2664" s="118">
        <v>0</v>
      </c>
      <c r="D2664" s="102">
        <v>115890</v>
      </c>
      <c r="E2664" s="99">
        <v>216086760</v>
      </c>
      <c r="F2664" s="94" t="s">
        <v>1164</v>
      </c>
      <c r="G2664" s="136"/>
    </row>
    <row r="2665" spans="1:7" ht="22.5">
      <c r="A2665" s="90">
        <v>540806</v>
      </c>
      <c r="B2665" s="91" t="s">
        <v>1611</v>
      </c>
      <c r="C2665" s="118">
        <v>0</v>
      </c>
      <c r="D2665" s="102">
        <v>555584</v>
      </c>
      <c r="E2665" s="99">
        <v>216586865</v>
      </c>
      <c r="F2665" s="94" t="s">
        <v>1447</v>
      </c>
      <c r="G2665" s="136"/>
    </row>
    <row r="2666" spans="1:7" ht="22.5">
      <c r="A2666" s="90">
        <v>540806</v>
      </c>
      <c r="B2666" s="91" t="s">
        <v>1611</v>
      </c>
      <c r="C2666" s="118">
        <v>0</v>
      </c>
      <c r="D2666" s="102">
        <v>311832</v>
      </c>
      <c r="E2666" s="99">
        <v>218586885</v>
      </c>
      <c r="F2666" s="94" t="s">
        <v>1448</v>
      </c>
      <c r="G2666" s="136"/>
    </row>
    <row r="2667" spans="1:7" ht="22.5">
      <c r="A2667" s="90">
        <v>540806</v>
      </c>
      <c r="B2667" s="91" t="s">
        <v>1611</v>
      </c>
      <c r="C2667" s="118">
        <v>0</v>
      </c>
      <c r="D2667" s="102">
        <v>485591</v>
      </c>
      <c r="E2667" s="99" t="s">
        <v>1449</v>
      </c>
      <c r="F2667" s="94" t="s">
        <v>2721</v>
      </c>
      <c r="G2667" s="136"/>
    </row>
    <row r="2668" spans="1:7" ht="22.5">
      <c r="A2668" s="90">
        <v>540806</v>
      </c>
      <c r="B2668" s="91" t="s">
        <v>1611</v>
      </c>
      <c r="C2668" s="118">
        <v>0</v>
      </c>
      <c r="D2668" s="102">
        <v>51693</v>
      </c>
      <c r="E2668" s="99">
        <v>216488564</v>
      </c>
      <c r="F2668" s="94" t="s">
        <v>1450</v>
      </c>
      <c r="G2668" s="136"/>
    </row>
    <row r="2669" spans="1:7" ht="22.5">
      <c r="A2669" s="90">
        <v>540806</v>
      </c>
      <c r="B2669" s="91" t="s">
        <v>1611</v>
      </c>
      <c r="C2669" s="118">
        <v>0</v>
      </c>
      <c r="D2669" s="102">
        <v>774635</v>
      </c>
      <c r="E2669" s="98">
        <v>210191001</v>
      </c>
      <c r="F2669" s="94" t="s">
        <v>1451</v>
      </c>
      <c r="G2669" s="136"/>
    </row>
    <row r="2670" spans="1:7" ht="22.5">
      <c r="A2670" s="90">
        <v>540806</v>
      </c>
      <c r="B2670" s="91" t="s">
        <v>1611</v>
      </c>
      <c r="C2670" s="118">
        <v>0</v>
      </c>
      <c r="D2670" s="102">
        <v>144146</v>
      </c>
      <c r="E2670" s="98">
        <v>214091540</v>
      </c>
      <c r="F2670" s="94" t="s">
        <v>1452</v>
      </c>
      <c r="G2670" s="136"/>
    </row>
    <row r="2671" spans="1:7" ht="22.5">
      <c r="A2671" s="90">
        <v>540806</v>
      </c>
      <c r="B2671" s="91" t="s">
        <v>1611</v>
      </c>
      <c r="C2671" s="118">
        <v>0</v>
      </c>
      <c r="D2671" s="102">
        <v>553113</v>
      </c>
      <c r="E2671" s="99">
        <v>210194001</v>
      </c>
      <c r="F2671" s="94" t="s">
        <v>1453</v>
      </c>
      <c r="G2671" s="136"/>
    </row>
    <row r="2672" spans="1:7" ht="22.5">
      <c r="A2672" s="90">
        <v>540806</v>
      </c>
      <c r="B2672" s="91" t="s">
        <v>1611</v>
      </c>
      <c r="C2672" s="118">
        <v>0</v>
      </c>
      <c r="D2672" s="102">
        <v>730157</v>
      </c>
      <c r="E2672" s="99">
        <v>210195001</v>
      </c>
      <c r="F2672" s="94" t="s">
        <v>1454</v>
      </c>
      <c r="G2672" s="136"/>
    </row>
    <row r="2673" spans="1:7" ht="22.5">
      <c r="A2673" s="90">
        <v>540806</v>
      </c>
      <c r="B2673" s="91" t="s">
        <v>1611</v>
      </c>
      <c r="C2673" s="118">
        <v>0</v>
      </c>
      <c r="D2673" s="102">
        <v>123818</v>
      </c>
      <c r="E2673" s="98">
        <v>211595015</v>
      </c>
      <c r="F2673" s="94" t="s">
        <v>274</v>
      </c>
      <c r="G2673" s="136"/>
    </row>
    <row r="2674" spans="1:7" ht="22.5">
      <c r="A2674" s="90">
        <v>540806</v>
      </c>
      <c r="B2674" s="91" t="s">
        <v>1611</v>
      </c>
      <c r="C2674" s="118">
        <v>0</v>
      </c>
      <c r="D2674" s="102">
        <v>285820</v>
      </c>
      <c r="E2674" s="99">
        <v>212595025</v>
      </c>
      <c r="F2674" s="94" t="s">
        <v>1455</v>
      </c>
      <c r="G2674" s="136"/>
    </row>
    <row r="2675" spans="1:7" ht="22.5">
      <c r="A2675" s="90">
        <v>540806</v>
      </c>
      <c r="B2675" s="91" t="s">
        <v>1611</v>
      </c>
      <c r="C2675" s="118">
        <v>0</v>
      </c>
      <c r="D2675" s="102">
        <v>107812</v>
      </c>
      <c r="E2675" s="99">
        <v>210095200</v>
      </c>
      <c r="F2675" s="94" t="s">
        <v>430</v>
      </c>
      <c r="G2675" s="136"/>
    </row>
    <row r="2676" spans="1:7" ht="22.5">
      <c r="A2676" s="90">
        <v>540806</v>
      </c>
      <c r="B2676" s="91" t="s">
        <v>1611</v>
      </c>
      <c r="C2676" s="118">
        <v>0</v>
      </c>
      <c r="D2676" s="102">
        <v>475095</v>
      </c>
      <c r="E2676" s="98">
        <v>210197001</v>
      </c>
      <c r="F2676" s="94" t="s">
        <v>1456</v>
      </c>
      <c r="G2676" s="136"/>
    </row>
    <row r="2677" spans="1:7" ht="22.5">
      <c r="A2677" s="90">
        <v>540806</v>
      </c>
      <c r="B2677" s="91" t="s">
        <v>1611</v>
      </c>
      <c r="C2677" s="118">
        <v>0</v>
      </c>
      <c r="D2677" s="102">
        <v>49755</v>
      </c>
      <c r="E2677" s="98">
        <v>216197161</v>
      </c>
      <c r="F2677" s="94" t="s">
        <v>1457</v>
      </c>
      <c r="G2677" s="136"/>
    </row>
    <row r="2678" spans="1:7" ht="22.5">
      <c r="A2678" s="90">
        <v>540806</v>
      </c>
      <c r="B2678" s="91" t="s">
        <v>1611</v>
      </c>
      <c r="C2678" s="118">
        <v>0</v>
      </c>
      <c r="D2678" s="102">
        <v>18633</v>
      </c>
      <c r="E2678" s="98">
        <v>216697666</v>
      </c>
      <c r="F2678" s="94" t="s">
        <v>1458</v>
      </c>
      <c r="G2678" s="136"/>
    </row>
    <row r="2679" spans="1:7" ht="22.5">
      <c r="A2679" s="90">
        <v>540806</v>
      </c>
      <c r="B2679" s="91" t="s">
        <v>1611</v>
      </c>
      <c r="C2679" s="118">
        <v>0</v>
      </c>
      <c r="D2679" s="102">
        <v>193609</v>
      </c>
      <c r="E2679" s="98">
        <v>210199001</v>
      </c>
      <c r="F2679" s="94" t="s">
        <v>1459</v>
      </c>
      <c r="G2679" s="136"/>
    </row>
    <row r="2680" spans="1:7" ht="22.5">
      <c r="A2680" s="90">
        <v>540806</v>
      </c>
      <c r="B2680" s="91" t="s">
        <v>1611</v>
      </c>
      <c r="C2680" s="118">
        <v>0</v>
      </c>
      <c r="D2680" s="102">
        <v>148390</v>
      </c>
      <c r="E2680" s="98">
        <v>212499524</v>
      </c>
      <c r="F2680" s="94" t="s">
        <v>1460</v>
      </c>
      <c r="G2680" s="136"/>
    </row>
    <row r="2681" spans="1:7" ht="22.5">
      <c r="A2681" s="90">
        <v>540806</v>
      </c>
      <c r="B2681" s="91" t="s">
        <v>1611</v>
      </c>
      <c r="C2681" s="118">
        <v>0</v>
      </c>
      <c r="D2681" s="102">
        <v>67842</v>
      </c>
      <c r="E2681" s="98">
        <v>212499624</v>
      </c>
      <c r="F2681" s="94" t="s">
        <v>1461</v>
      </c>
      <c r="G2681" s="136"/>
    </row>
    <row r="2682" spans="1:7" ht="22.5">
      <c r="A2682" s="90">
        <v>540806</v>
      </c>
      <c r="B2682" s="91" t="s">
        <v>1611</v>
      </c>
      <c r="C2682" s="118">
        <v>0</v>
      </c>
      <c r="D2682" s="102">
        <v>617196</v>
      </c>
      <c r="E2682" s="98">
        <v>217399773</v>
      </c>
      <c r="F2682" s="94" t="s">
        <v>1462</v>
      </c>
      <c r="G2682" s="137"/>
    </row>
    <row r="2683" spans="1:7" ht="11.25">
      <c r="A2683" s="90">
        <v>570501</v>
      </c>
      <c r="B2683" s="91" t="s">
        <v>1478</v>
      </c>
      <c r="C2683" s="118">
        <v>0</v>
      </c>
      <c r="D2683" s="102">
        <v>3399</v>
      </c>
      <c r="E2683" s="103" t="s">
        <v>2281</v>
      </c>
      <c r="F2683" s="94" t="s">
        <v>1622</v>
      </c>
      <c r="G2683" s="137"/>
    </row>
    <row r="2684" spans="1:7" ht="11.25">
      <c r="A2684" s="90">
        <v>570502</v>
      </c>
      <c r="B2684" s="91" t="s">
        <v>1479</v>
      </c>
      <c r="C2684" s="118">
        <v>0</v>
      </c>
      <c r="D2684" s="102">
        <v>13825</v>
      </c>
      <c r="E2684" s="103" t="s">
        <v>2281</v>
      </c>
      <c r="F2684" s="94" t="s">
        <v>1622</v>
      </c>
      <c r="G2684" s="136"/>
    </row>
    <row r="2685" spans="1:7" ht="11.25">
      <c r="A2685" s="90">
        <v>572080</v>
      </c>
      <c r="B2685" s="91" t="s">
        <v>1623</v>
      </c>
      <c r="C2685" s="102">
        <v>0</v>
      </c>
      <c r="D2685" s="102">
        <v>6798575</v>
      </c>
      <c r="E2685" s="103" t="s">
        <v>2281</v>
      </c>
      <c r="F2685" s="104" t="s">
        <v>1622</v>
      </c>
      <c r="G2685" s="136"/>
    </row>
    <row r="2686" spans="1:7" ht="12" thickBot="1">
      <c r="A2686" s="138">
        <v>912002</v>
      </c>
      <c r="B2686" s="139" t="s">
        <v>1624</v>
      </c>
      <c r="C2686" s="140">
        <v>0</v>
      </c>
      <c r="D2686" s="140">
        <v>47824303</v>
      </c>
      <c r="E2686" s="141" t="s">
        <v>2281</v>
      </c>
      <c r="F2686" s="142" t="s">
        <v>1622</v>
      </c>
      <c r="G2686" s="143"/>
    </row>
    <row r="2687" ht="11.25" customHeight="1"/>
    <row r="2688" ht="11.25" customHeight="1"/>
    <row r="2689" ht="11.25">
      <c r="D2689" s="146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2008-09-15T19:09:23Z</dcterms:created>
  <dcterms:modified xsi:type="dcterms:W3CDTF">2008-09-16T17:05:26Z</dcterms:modified>
  <cp:category/>
  <cp:version/>
  <cp:contentType/>
  <cp:contentStatus/>
</cp:coreProperties>
</file>